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d.docs.live.net/29bcadaa018c1ff5/Claude Projects/"/>
    </mc:Choice>
  </mc:AlternateContent>
  <xr:revisionPtr revIDLastSave="5" documentId="11_EB645410403B0EAF01DD14AA724022226BA0C90C" xr6:coauthVersionLast="47" xr6:coauthVersionMax="47" xr10:uidLastSave="{D1A3F0A0-A544-4BFF-8358-53D342269EDA}"/>
  <bookViews>
    <workbookView xWindow="-98" yWindow="-98" windowWidth="20715" windowHeight="13155" xr2:uid="{00000000-000D-0000-FFFF-FFFF00000000}"/>
  </bookViews>
  <sheets>
    <sheet name="Dashboard" sheetId="1" r:id="rId1"/>
    <sheet name="Config" sheetId="2" r:id="rId2"/>
    <sheet name="Track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2" i="1" l="1"/>
  <c r="F62" i="1" s="1"/>
  <c r="E61" i="1"/>
  <c r="F61" i="1" s="1"/>
  <c r="E60" i="1"/>
  <c r="F60" i="1" s="1"/>
  <c r="E59" i="1"/>
  <c r="F59" i="1" s="1"/>
  <c r="E58" i="1"/>
  <c r="F58" i="1" s="1"/>
  <c r="E57" i="1"/>
  <c r="F57" i="1" s="1"/>
  <c r="E56" i="1"/>
  <c r="F56" i="1" s="1"/>
  <c r="E55" i="1"/>
  <c r="F55" i="1" s="1"/>
  <c r="M42" i="1"/>
  <c r="M41" i="1"/>
  <c r="M40" i="1"/>
  <c r="C40" i="1"/>
  <c r="M39" i="1"/>
  <c r="C39" i="1"/>
  <c r="M38" i="1"/>
  <c r="C38" i="1"/>
  <c r="A33" i="1"/>
  <c r="D33" i="1" s="1"/>
  <c r="E32" i="1"/>
  <c r="F32" i="1" s="1"/>
  <c r="D32" i="1"/>
  <c r="A32" i="1"/>
  <c r="A31" i="1"/>
  <c r="D31" i="1" s="1"/>
  <c r="E30" i="1"/>
  <c r="F30" i="1" s="1"/>
  <c r="D30" i="1"/>
  <c r="A30" i="1"/>
  <c r="A29" i="1"/>
  <c r="D29" i="1" s="1"/>
  <c r="E28" i="1"/>
  <c r="F28" i="1" s="1"/>
  <c r="D28" i="1"/>
  <c r="A28" i="1"/>
  <c r="A27" i="1"/>
  <c r="D27" i="1" s="1"/>
  <c r="E26" i="1"/>
  <c r="F26" i="1" s="1"/>
  <c r="D26" i="1"/>
  <c r="A26" i="1"/>
  <c r="A25" i="1"/>
  <c r="D25" i="1" s="1"/>
  <c r="E24" i="1"/>
  <c r="F24" i="1" s="1"/>
  <c r="D24" i="1"/>
  <c r="A24" i="1"/>
  <c r="D20" i="1"/>
  <c r="E20" i="1" s="1"/>
  <c r="D19" i="1"/>
  <c r="E19" i="1" s="1"/>
  <c r="D18" i="1"/>
  <c r="E18" i="1" s="1"/>
  <c r="N17" i="1"/>
  <c r="D17" i="1"/>
  <c r="E17" i="1" s="1"/>
  <c r="N16" i="1"/>
  <c r="D16" i="1"/>
  <c r="E16" i="1" s="1"/>
  <c r="N15" i="1"/>
  <c r="D15" i="1"/>
  <c r="E15" i="1" s="1"/>
  <c r="N14" i="1"/>
  <c r="D14" i="1"/>
  <c r="E14" i="1" s="1"/>
  <c r="N13" i="1"/>
  <c r="D13" i="1"/>
  <c r="E13" i="1" s="1"/>
  <c r="N12" i="1"/>
  <c r="E12" i="1"/>
  <c r="D12" i="1"/>
  <c r="N11" i="1"/>
  <c r="D11" i="1"/>
  <c r="E11" i="1" s="1"/>
  <c r="P5" i="1"/>
  <c r="M5" i="1"/>
  <c r="J5" i="1"/>
  <c r="G5" i="1"/>
  <c r="D5" i="1"/>
  <c r="A5" i="1"/>
  <c r="E25" i="1" l="1"/>
  <c r="F25" i="1" s="1"/>
  <c r="E27" i="1"/>
  <c r="F27" i="1" s="1"/>
  <c r="E29" i="1"/>
  <c r="F29" i="1" s="1"/>
  <c r="E31" i="1"/>
  <c r="F31" i="1" s="1"/>
  <c r="E33" i="1"/>
  <c r="F33" i="1" s="1"/>
</calcChain>
</file>

<file path=xl/sharedStrings.xml><?xml version="1.0" encoding="utf-8"?>
<sst xmlns="http://schemas.openxmlformats.org/spreadsheetml/2006/main" count="155" uniqueCount="112">
  <si>
    <t>NETWORKING DASHBOARD</t>
  </si>
  <si>
    <t>Your networking progress at a glance  —  All data pulls automatically from the Tracker tab</t>
  </si>
  <si>
    <t>Total Contacts</t>
  </si>
  <si>
    <t>Messages Sent</t>
  </si>
  <si>
    <t>Replies Received</t>
  </si>
  <si>
    <t>Calls Completed</t>
  </si>
  <si>
    <t>Referrals Obtained</t>
  </si>
  <si>
    <t>Response Rate</t>
  </si>
  <si>
    <t>PIPELINE STAGE BREAKDOWN</t>
  </si>
  <si>
    <t>CONTACT METHOD</t>
  </si>
  <si>
    <t>Stage</t>
  </si>
  <si>
    <t>Count</t>
  </si>
  <si>
    <t>% of Total</t>
  </si>
  <si>
    <t>Method</t>
  </si>
  <si>
    <t>Not Contacted</t>
  </si>
  <si>
    <t>LinkedIn Connection Note</t>
  </si>
  <si>
    <t>Message Sent</t>
  </si>
  <si>
    <t>LinkedIn InMail</t>
  </si>
  <si>
    <t>Follow-Up 1</t>
  </si>
  <si>
    <t>Email</t>
  </si>
  <si>
    <t>Follow-Up 2</t>
  </si>
  <si>
    <t>Referral Introduction</t>
  </si>
  <si>
    <t>Follow-Up 3</t>
  </si>
  <si>
    <t>Career Event</t>
  </si>
  <si>
    <t>Reply Received</t>
  </si>
  <si>
    <t>University Event</t>
  </si>
  <si>
    <t>Call Scheduled</t>
  </si>
  <si>
    <t>Conference / Webinar</t>
  </si>
  <si>
    <t>Call Done</t>
  </si>
  <si>
    <t>Relationship Building</t>
  </si>
  <si>
    <t>Referral Obtained</t>
  </si>
  <si>
    <t>CONTACTS BY COMPANY</t>
  </si>
  <si>
    <t>Company</t>
  </si>
  <si>
    <t>Contacted</t>
  </si>
  <si>
    <t>Replied</t>
  </si>
  <si>
    <t>Rate</t>
  </si>
  <si>
    <t>PRIORITY MIX</t>
  </si>
  <si>
    <t>SENIORITY MIX</t>
  </si>
  <si>
    <t>Priority</t>
  </si>
  <si>
    <t>Seniority</t>
  </si>
  <si>
    <t>High</t>
  </si>
  <si>
    <t>Analyst / Junior</t>
  </si>
  <si>
    <t>Medium</t>
  </si>
  <si>
    <t>Associate</t>
  </si>
  <si>
    <t>Low</t>
  </si>
  <si>
    <t>Manager / Engagement Manager</t>
  </si>
  <si>
    <t>Senior Manager / Principal</t>
  </si>
  <si>
    <t>Partner / Director / MD</t>
  </si>
  <si>
    <t>YOUR NETWORKING JOURNEY</t>
  </si>
  <si>
    <t>Milestone</t>
  </si>
  <si>
    <t>Reached?</t>
  </si>
  <si>
    <t>Encouragement</t>
  </si>
  <si>
    <t>First 10 Contacts</t>
  </si>
  <si>
    <t>First Reply</t>
  </si>
  <si>
    <t>5 Replies</t>
  </si>
  <si>
    <t>First Call</t>
  </si>
  <si>
    <t>5 Calls</t>
  </si>
  <si>
    <t>50 Contacts Reached</t>
  </si>
  <si>
    <t>First Referral</t>
  </si>
  <si>
    <t>100 Contacts</t>
  </si>
  <si>
    <t>CONFIGURE YOUR LISTS BELOW  —  Edit the company names and other options, then they'll appear as dropdowns in the Tracker tab</t>
  </si>
  <si>
    <t>Target Companies</t>
  </si>
  <si>
    <t>Company Tier</t>
  </si>
  <si>
    <t>Contact Method</t>
  </si>
  <si>
    <t>How We Connect</t>
  </si>
  <si>
    <t>Pipeline Stage</t>
  </si>
  <si>
    <t>Contact Seniority</t>
  </si>
  <si>
    <t>Reply Status</t>
  </si>
  <si>
    <t>Call Status</t>
  </si>
  <si>
    <t>Company 1</t>
  </si>
  <si>
    <t>Tier 1 (Dream)</t>
  </si>
  <si>
    <t>Same University</t>
  </si>
  <si>
    <t>No Reply</t>
  </si>
  <si>
    <t>Not Yet</t>
  </si>
  <si>
    <t>Company 2</t>
  </si>
  <si>
    <t>Tier 2 (Strong)</t>
  </si>
  <si>
    <t>Same City / Country</t>
  </si>
  <si>
    <t>Scheduled</t>
  </si>
  <si>
    <t>Company 3</t>
  </si>
  <si>
    <t>Tier 3 (Safety)</t>
  </si>
  <si>
    <t>Alumni Network (Nova, etc.)</t>
  </si>
  <si>
    <t>Declined</t>
  </si>
  <si>
    <t>Completed</t>
  </si>
  <si>
    <t>Company 4</t>
  </si>
  <si>
    <t>Referral from Contact</t>
  </si>
  <si>
    <t>Referred Me</t>
  </si>
  <si>
    <t>Cancelled</t>
  </si>
  <si>
    <t>Company 5</t>
  </si>
  <si>
    <t>Shared Interest / Club</t>
  </si>
  <si>
    <t>Company 6</t>
  </si>
  <si>
    <t>Previous Work Experience</t>
  </si>
  <si>
    <t>Company 7</t>
  </si>
  <si>
    <t>Career Fair / Event</t>
  </si>
  <si>
    <t>Company 8</t>
  </si>
  <si>
    <t>Cold Call</t>
  </si>
  <si>
    <t>Online (LinkedIn Search)</t>
  </si>
  <si>
    <t>Company 9</t>
  </si>
  <si>
    <t>Other</t>
  </si>
  <si>
    <t>Professor / Mentor Intro</t>
  </si>
  <si>
    <t>Company 10</t>
  </si>
  <si>
    <t>NETWORKING TRACKER</t>
  </si>
  <si>
    <t>Fill in each contact below. Use the dropdowns for easy entry. Go to the Config tab to customize your company list and other options.</t>
  </si>
  <si>
    <t>#</t>
  </si>
  <si>
    <t>First Name</t>
  </si>
  <si>
    <t>Last Name</t>
  </si>
  <si>
    <t>Position / Role</t>
  </si>
  <si>
    <t>LinkedIn URL</t>
  </si>
  <si>
    <t>Date Contacted</t>
  </si>
  <si>
    <t>Call Date</t>
  </si>
  <si>
    <t>Key Takeaway / Notes</t>
  </si>
  <si>
    <t>Next Action</t>
  </si>
  <si>
    <t>Next Action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</si>
</sst>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1B2A4A"/>
      <name val="Arial"/>
      <family val="2"/>
    </font>
    <font>
      <b/>
      <sz val="11"/>
      <color rgb="FF4472C4"/>
      <name val="Arial"/>
      <family val="2"/>
    </font>
    <font>
      <b/>
      <sz val="16"/>
      <color rgb="FFFFFFFF"/>
      <name val="Arial"/>
      <family val="2"/>
    </font>
    <font>
      <i/>
      <sz val="10"/>
      <color rgb="FF808080"/>
      <name val="Arial"/>
      <family val="2"/>
    </font>
    <font>
      <b/>
      <sz val="11"/>
      <color rgb="FFFFFFFF"/>
      <name val="Arial"/>
      <family val="2"/>
    </font>
    <font>
      <b/>
      <sz val="20"/>
      <color rgb="FFFFFFFF"/>
      <name val="Arial"/>
      <family val="2"/>
    </font>
    <font>
      <b/>
      <sz val="28"/>
      <color rgb="FF4472C4"/>
      <name val="Arial"/>
      <family val="2"/>
    </font>
    <font>
      <b/>
      <sz val="28"/>
      <color rgb="FF70AD47"/>
      <name val="Arial"/>
      <family val="2"/>
    </font>
    <font>
      <b/>
      <sz val="28"/>
      <color rgb="FFFFC000"/>
      <name val="Arial"/>
      <family val="2"/>
    </font>
    <font>
      <b/>
      <sz val="28"/>
      <color rgb="FFED7D31"/>
      <name val="Arial"/>
      <family val="2"/>
    </font>
    <font>
      <b/>
      <sz val="12"/>
      <color rgb="FF1B2A4A"/>
      <name val="Arial"/>
      <family val="2"/>
    </font>
    <font>
      <b/>
      <sz val="10"/>
      <color rgb="FF808080"/>
      <name val="Arial"/>
      <family val="2"/>
    </font>
    <font>
      <b/>
      <sz val="12"/>
      <color rgb="FF808080"/>
      <name val="Arial"/>
      <family val="2"/>
    </font>
    <font>
      <b/>
      <sz val="10"/>
      <color rgb="FF4472C4"/>
      <name val="Arial"/>
      <family val="2"/>
    </font>
    <font>
      <b/>
      <sz val="12"/>
      <color rgb="FF4472C4"/>
      <name val="Arial"/>
      <family val="2"/>
    </font>
    <font>
      <b/>
      <sz val="10"/>
      <color rgb="FFED7D31"/>
      <name val="Arial"/>
      <family val="2"/>
    </font>
    <font>
      <b/>
      <sz val="12"/>
      <color rgb="FFED7D31"/>
      <name val="Arial"/>
      <family val="2"/>
    </font>
    <font>
      <b/>
      <sz val="10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rgb="FF70AD47"/>
      <name val="Arial"/>
      <family val="2"/>
    </font>
    <font>
      <b/>
      <sz val="12"/>
      <color rgb="FF70AD47"/>
      <name val="Arial"/>
      <family val="2"/>
    </font>
    <font>
      <b/>
      <sz val="10"/>
      <color rgb="FF2E7D32"/>
      <name val="Arial"/>
      <family val="2"/>
    </font>
    <font>
      <b/>
      <sz val="12"/>
      <color rgb="FF2E7D32"/>
      <name val="Arial"/>
      <family val="2"/>
    </font>
    <font>
      <b/>
      <sz val="10"/>
      <color rgb="FFB8860B"/>
      <name val="Arial"/>
      <family val="2"/>
    </font>
    <font>
      <b/>
      <sz val="12"/>
      <color rgb="FFB8860B"/>
      <name val="Arial"/>
      <family val="2"/>
    </font>
    <font>
      <b/>
      <sz val="10"/>
      <color rgb="FF1B5E20"/>
      <name val="Arial"/>
      <family val="2"/>
    </font>
    <font>
      <b/>
      <sz val="12"/>
      <color rgb="FF1B5E20"/>
      <name val="Arial"/>
      <family val="2"/>
    </font>
    <font>
      <b/>
      <sz val="11"/>
      <color rgb="FF70AD47"/>
      <name val="Arial"/>
      <family val="2"/>
    </font>
    <font>
      <b/>
      <sz val="12"/>
      <color rgb="FF5B9BD5"/>
      <name val="Arial"/>
      <family val="2"/>
    </font>
    <font>
      <i/>
      <sz val="10"/>
      <color rgb="FF70AD47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1B2A4A"/>
      </patternFill>
    </fill>
    <fill>
      <patternFill patternType="solid">
        <fgColor rgb="FFEDF2F9"/>
      </patternFill>
    </fill>
    <fill>
      <patternFill patternType="solid">
        <fgColor rgb="FFD6E4F0"/>
      </patternFill>
    </fill>
    <fill>
      <patternFill patternType="solid">
        <fgColor rgb="FFFFFFFF"/>
      </patternFill>
    </fill>
    <fill>
      <patternFill patternType="solid">
        <fgColor rgb="FF4472C4"/>
      </patternFill>
    </fill>
    <fill>
      <patternFill patternType="solid">
        <fgColor rgb="FF70AD47"/>
      </patternFill>
    </fill>
    <fill>
      <patternFill patternType="solid">
        <fgColor rgb="FFE2EFDA"/>
      </patternFill>
    </fill>
    <fill>
      <patternFill patternType="solid">
        <fgColor rgb="FFFFC000"/>
      </patternFill>
    </fill>
    <fill>
      <patternFill patternType="solid">
        <fgColor rgb="FFFFF2CC"/>
      </patternFill>
    </fill>
    <fill>
      <patternFill patternType="solid">
        <fgColor rgb="FFED7D31"/>
      </patternFill>
    </fill>
    <fill>
      <patternFill patternType="solid">
        <fgColor rgb="FFFCE4CC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9" fontId="2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9" fontId="2" fillId="5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29" fillId="5" borderId="0" xfId="0" applyFont="1" applyFill="1" applyAlignment="1">
      <alignment horizontal="center" vertical="center"/>
    </xf>
    <xf numFmtId="0" fontId="30" fillId="5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15" fontId="2" fillId="3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15" fontId="2" fillId="5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2" fillId="5" borderId="0" xfId="0" applyFont="1" applyFill="1"/>
    <xf numFmtId="0" fontId="0" fillId="5" borderId="0" xfId="0" applyFill="1"/>
    <xf numFmtId="0" fontId="5" fillId="4" borderId="0" xfId="0" applyFont="1" applyFill="1" applyAlignment="1">
      <alignment horizontal="center" vertical="center"/>
    </xf>
    <xf numFmtId="0" fontId="0" fillId="0" borderId="0" xfId="0"/>
    <xf numFmtId="9" fontId="11" fillId="12" borderId="0" xfId="0" applyNumberFormat="1" applyFont="1" applyFill="1" applyAlignment="1">
      <alignment horizontal="center" vertical="center"/>
    </xf>
    <xf numFmtId="0" fontId="0" fillId="12" borderId="0" xfId="0" applyFill="1"/>
    <xf numFmtId="0" fontId="1" fillId="11" borderId="0" xfId="0" applyFont="1" applyFill="1" applyAlignment="1">
      <alignment horizontal="center" vertical="center"/>
    </xf>
    <xf numFmtId="0" fontId="0" fillId="11" borderId="0" xfId="0" applyFill="1"/>
    <xf numFmtId="0" fontId="31" fillId="3" borderId="0" xfId="0" applyFont="1" applyFill="1"/>
    <xf numFmtId="0" fontId="0" fillId="6" borderId="0" xfId="0" applyFill="1"/>
    <xf numFmtId="1" fontId="10" fillId="10" borderId="0" xfId="0" applyNumberFormat="1" applyFont="1" applyFill="1" applyAlignment="1">
      <alignment horizontal="center" vertical="center"/>
    </xf>
    <xf numFmtId="0" fontId="0" fillId="10" borderId="0" xfId="0" applyFill="1"/>
    <xf numFmtId="0" fontId="17" fillId="5" borderId="0" xfId="0" applyFont="1" applyFill="1"/>
    <xf numFmtId="9" fontId="2" fillId="5" borderId="0" xfId="0" applyNumberFormat="1" applyFont="1" applyFill="1" applyAlignment="1">
      <alignment horizontal="center" vertical="center"/>
    </xf>
    <xf numFmtId="0" fontId="0" fillId="7" borderId="0" xfId="0" applyFill="1"/>
    <xf numFmtId="0" fontId="12" fillId="0" borderId="0" xfId="0" applyFont="1"/>
    <xf numFmtId="0" fontId="15" fillId="5" borderId="0" xfId="0" applyFont="1" applyFill="1"/>
    <xf numFmtId="0" fontId="0" fillId="9" borderId="0" xfId="0" applyFill="1"/>
    <xf numFmtId="1" fontId="8" fillId="4" borderId="0" xfId="0" applyNumberFormat="1" applyFont="1" applyFill="1" applyAlignment="1">
      <alignment horizontal="center" vertical="center"/>
    </xf>
    <xf numFmtId="0" fontId="0" fillId="4" borderId="0" xfId="0" applyFill="1"/>
    <xf numFmtId="0" fontId="1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5" fillId="3" borderId="0" xfId="0" applyFont="1" applyFill="1"/>
    <xf numFmtId="0" fontId="1" fillId="9" borderId="0" xfId="0" applyFont="1" applyFill="1" applyAlignment="1">
      <alignment horizontal="center" vertical="center"/>
    </xf>
    <xf numFmtId="0" fontId="19" fillId="3" borderId="0" xfId="0" applyFont="1" applyFill="1"/>
    <xf numFmtId="0" fontId="12" fillId="0" borderId="0" xfId="0" applyFont="1" applyAlignment="1">
      <alignment horizontal="left" vertical="center"/>
    </xf>
    <xf numFmtId="1" fontId="9" fillId="8" borderId="0" xfId="0" applyNumberFormat="1" applyFont="1" applyFill="1" applyAlignment="1">
      <alignment horizontal="center" vertical="center"/>
    </xf>
    <xf numFmtId="0" fontId="0" fillId="8" borderId="0" xfId="0" applyFill="1"/>
    <xf numFmtId="0" fontId="7" fillId="2" borderId="0" xfId="0" applyFont="1" applyFill="1" applyAlignment="1">
      <alignment horizontal="center" vertical="center"/>
    </xf>
    <xf numFmtId="0" fontId="21" fillId="5" borderId="0" xfId="0" applyFont="1" applyFill="1"/>
    <xf numFmtId="0" fontId="23" fillId="5" borderId="0" xfId="0" applyFont="1" applyFill="1"/>
    <xf numFmtId="9" fontId="2" fillId="3" borderId="0" xfId="0" applyNumberFormat="1" applyFont="1" applyFill="1" applyAlignment="1">
      <alignment horizontal="center" vertical="center"/>
    </xf>
    <xf numFmtId="0" fontId="27" fillId="5" borderId="0" xfId="0" applyFont="1" applyFill="1"/>
    <xf numFmtId="0" fontId="31" fillId="5" borderId="0" xfId="0" applyFont="1" applyFill="1"/>
    <xf numFmtId="0" fontId="21" fillId="3" borderId="0" xfId="0" applyFont="1" applyFill="1"/>
    <xf numFmtId="0" fontId="1" fillId="2" borderId="0" xfId="0" applyFont="1" applyFill="1" applyAlignment="1">
      <alignment horizontal="center" vertical="center"/>
    </xf>
    <xf numFmtId="0" fontId="25" fillId="3" borderId="0" xfId="0" applyFont="1" applyFill="1"/>
    <xf numFmtId="0" fontId="13" fillId="3" borderId="0" xfId="0" applyFont="1" applyFill="1"/>
    <xf numFmtId="0" fontId="3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14">
    <dxf>
      <font>
        <b/>
        <sz val="10"/>
        <color rgb="FF1B5E20"/>
        <name val="Arial"/>
      </font>
      <fill>
        <patternFill patternType="solid">
          <fgColor rgb="FFE8F5E9"/>
        </patternFill>
      </fill>
    </dxf>
    <dxf>
      <font>
        <b/>
        <sz val="10"/>
        <color rgb="FFB8860B"/>
        <name val="Arial"/>
      </font>
      <fill>
        <patternFill patternType="solid">
          <fgColor rgb="FFFFF2CC"/>
        </patternFill>
      </fill>
    </dxf>
    <dxf>
      <font>
        <b/>
        <sz val="10"/>
        <color rgb="FF2E7D32"/>
        <name val="Arial"/>
      </font>
      <fill>
        <patternFill patternType="solid">
          <fgColor rgb="FFE2EFDA"/>
        </patternFill>
      </fill>
    </dxf>
    <dxf>
      <font>
        <b/>
        <sz val="10"/>
        <color rgb="FF70AD47"/>
        <name val="Arial"/>
      </font>
      <fill>
        <patternFill patternType="solid">
          <fgColor rgb="FFE2EFDA"/>
        </patternFill>
      </fill>
    </dxf>
    <dxf>
      <font>
        <b/>
        <sz val="10"/>
        <color rgb="FF70AD47"/>
        <name val="Arial"/>
      </font>
      <fill>
        <patternFill patternType="solid">
          <fgColor rgb="FFE2EFDA"/>
        </patternFill>
      </fill>
    </dxf>
    <dxf>
      <font>
        <b/>
        <sz val="10"/>
        <color rgb="FFC00000"/>
        <name val="Arial"/>
      </font>
      <fill>
        <patternFill patternType="solid">
          <fgColor rgb="FFFBE5D6"/>
        </patternFill>
      </fill>
    </dxf>
    <dxf>
      <font>
        <b/>
        <sz val="10"/>
        <color rgb="FFED7D31"/>
        <name val="Arial"/>
      </font>
      <fill>
        <patternFill patternType="solid">
          <fgColor rgb="FFFCE4CC"/>
        </patternFill>
      </fill>
    </dxf>
    <dxf>
      <font>
        <b/>
        <sz val="10"/>
        <color rgb="FF4472C4"/>
        <name val="Arial"/>
      </font>
      <fill>
        <patternFill patternType="solid">
          <fgColor rgb="FFD6E4F0"/>
        </patternFill>
      </fill>
    </dxf>
    <dxf>
      <font>
        <b/>
        <sz val="10"/>
        <color rgb="FF4472C4"/>
        <name val="Arial"/>
      </font>
      <fill>
        <patternFill patternType="solid">
          <fgColor rgb="FFD6E4F0"/>
        </patternFill>
      </fill>
    </dxf>
    <dxf>
      <font>
        <b/>
        <sz val="10"/>
        <color rgb="FF808080"/>
        <name val="Arial"/>
      </font>
      <fill>
        <patternFill patternType="solid">
          <fgColor rgb="FFF2F2F2"/>
        </patternFill>
      </fill>
    </dxf>
    <dxf>
      <font>
        <b/>
        <sz val="10"/>
        <color rgb="FF70AD47"/>
        <name val="Arial"/>
      </font>
      <fill>
        <patternFill patternType="solid">
          <fgColor rgb="FFE2EFDA"/>
        </patternFill>
      </fill>
    </dxf>
    <dxf>
      <font>
        <b/>
        <sz val="10"/>
        <color rgb="FFED7D31"/>
        <name val="Arial"/>
      </font>
      <fill>
        <patternFill patternType="solid">
          <fgColor rgb="FFFCE4CC"/>
        </patternFill>
      </fill>
    </dxf>
    <dxf>
      <font>
        <b/>
        <sz val="10"/>
        <color rgb="FFC00000"/>
        <name val="Arial"/>
      </font>
      <fill>
        <patternFill patternType="solid">
          <fgColor rgb="FFFBE5D6"/>
        </patternFill>
      </fill>
    </dxf>
    <dxf>
      <font>
        <b/>
        <sz val="12"/>
        <color rgb="FF70AD47"/>
        <name val="Arial"/>
      </font>
      <fill>
        <patternFill patternType="solid">
          <fgColor rgb="FFE2EFD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AD47"/>
    <pageSetUpPr fitToPage="1"/>
  </sheetPr>
  <dimension ref="A1:R62"/>
  <sheetViews>
    <sheetView tabSelected="1" zoomScale="68" workbookViewId="0">
      <pane ySplit="2" topLeftCell="A3" activePane="bottomLeft" state="frozen"/>
      <selection pane="bottomLeft" activeCell="R8" sqref="R8"/>
    </sheetView>
  </sheetViews>
  <sheetFormatPr defaultRowHeight="14.25" x14ac:dyDescent="0.45"/>
  <cols>
    <col min="1" max="19" width="12" customWidth="1"/>
  </cols>
  <sheetData>
    <row r="1" spans="1:18" ht="55.05" customHeight="1" x14ac:dyDescent="0.45">
      <c r="A1" s="62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28.05" customHeight="1" x14ac:dyDescent="0.4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8" customHeight="1" x14ac:dyDescent="0.45"/>
    <row r="4" spans="1:18" ht="22.05" customHeight="1" x14ac:dyDescent="0.45">
      <c r="A4" s="55" t="s">
        <v>2</v>
      </c>
      <c r="B4" s="43"/>
      <c r="C4" s="43"/>
      <c r="D4" s="55" t="s">
        <v>3</v>
      </c>
      <c r="E4" s="43"/>
      <c r="F4" s="43"/>
      <c r="G4" s="54" t="s">
        <v>4</v>
      </c>
      <c r="H4" s="48"/>
      <c r="I4" s="48"/>
      <c r="J4" s="54" t="s">
        <v>5</v>
      </c>
      <c r="K4" s="48"/>
      <c r="L4" s="48"/>
      <c r="M4" s="57" t="s">
        <v>6</v>
      </c>
      <c r="N4" s="51"/>
      <c r="O4" s="51"/>
      <c r="P4" s="40" t="s">
        <v>7</v>
      </c>
      <c r="Q4" s="41"/>
      <c r="R4" s="41"/>
    </row>
    <row r="5" spans="1:18" ht="45" customHeight="1" x14ac:dyDescent="0.45">
      <c r="A5" s="52">
        <f>COUNTA(Tracker!B4:B103)</f>
        <v>0</v>
      </c>
      <c r="B5" s="53"/>
      <c r="C5" s="53"/>
      <c r="D5" s="52">
        <f>COUNTIF(Tracker!O4:O103,"&lt;&gt;"&amp;"Not Contacted")-COUNTIF(Tracker!O4:O103,"")</f>
        <v>0</v>
      </c>
      <c r="E5" s="53"/>
      <c r="F5" s="53"/>
      <c r="G5" s="60">
        <f>COUNTIF(Tracker!P4:P103,"Replied")+COUNTIF(Tracker!P4:P103,"Referred Me")</f>
        <v>0</v>
      </c>
      <c r="H5" s="61"/>
      <c r="I5" s="61"/>
      <c r="J5" s="60">
        <f>COUNTIF(Tracker!Q4:Q103,"Completed")</f>
        <v>0</v>
      </c>
      <c r="K5" s="61"/>
      <c r="L5" s="61"/>
      <c r="M5" s="44">
        <f>COUNTIF(Tracker!O4:O103,"Referral Obtained")</f>
        <v>0</v>
      </c>
      <c r="N5" s="45"/>
      <c r="O5" s="45"/>
      <c r="P5" s="38">
        <f>IFERROR((COUNTIF(Tracker!P4:P103,"Replied")+COUNTIF(Tracker!P4:P103,"Referred Me"))/(COUNTA(Tracker!O4:O103)-COUNTIF(Tracker!O4:O103,"Not Contacted")-COUNTIF(Tracker!O4:O103,"")),0)</f>
        <v>0</v>
      </c>
      <c r="Q5" s="39"/>
      <c r="R5" s="39"/>
    </row>
    <row r="6" spans="1:18" ht="18" customHeight="1" x14ac:dyDescent="0.45">
      <c r="A6" s="43"/>
      <c r="B6" s="43"/>
      <c r="C6" s="43"/>
      <c r="D6" s="43"/>
      <c r="E6" s="43"/>
      <c r="F6" s="43"/>
      <c r="G6" s="48"/>
      <c r="H6" s="48"/>
      <c r="I6" s="48"/>
      <c r="J6" s="48"/>
      <c r="K6" s="48"/>
      <c r="L6" s="48"/>
      <c r="M6" s="51"/>
      <c r="N6" s="51"/>
      <c r="O6" s="51"/>
      <c r="P6" s="41"/>
      <c r="Q6" s="41"/>
      <c r="R6" s="41"/>
    </row>
    <row r="7" spans="1:18" ht="8" customHeight="1" x14ac:dyDescent="0.45"/>
    <row r="9" spans="1:18" ht="30" customHeight="1" x14ac:dyDescent="0.45">
      <c r="A9" s="59" t="s">
        <v>8</v>
      </c>
      <c r="B9" s="37"/>
      <c r="C9" s="37"/>
      <c r="D9" s="37"/>
      <c r="E9" s="37"/>
      <c r="F9" s="37"/>
      <c r="G9" s="37"/>
      <c r="H9" s="37"/>
      <c r="J9" s="49" t="s">
        <v>9</v>
      </c>
      <c r="K9" s="37"/>
      <c r="L9" s="37"/>
      <c r="M9" s="37"/>
      <c r="N9" s="37"/>
      <c r="O9" s="37"/>
      <c r="P9" s="37"/>
      <c r="Q9" s="37"/>
      <c r="R9" s="37"/>
    </row>
    <row r="10" spans="1:18" x14ac:dyDescent="0.45">
      <c r="A10" s="30" t="s">
        <v>10</v>
      </c>
      <c r="B10" s="31"/>
      <c r="C10" s="31"/>
      <c r="D10" s="1" t="s">
        <v>11</v>
      </c>
      <c r="E10" s="69" t="s">
        <v>12</v>
      </c>
      <c r="F10" s="31"/>
      <c r="J10" s="30" t="s">
        <v>13</v>
      </c>
      <c r="K10" s="31"/>
      <c r="L10" s="31"/>
      <c r="M10" s="31"/>
      <c r="N10" s="1" t="s">
        <v>11</v>
      </c>
    </row>
    <row r="11" spans="1:18" ht="15" x14ac:dyDescent="0.45">
      <c r="A11" s="71" t="s">
        <v>14</v>
      </c>
      <c r="B11" s="33"/>
      <c r="C11" s="33"/>
      <c r="D11" s="2">
        <f>COUNTIF(Tracker!O4:O103,A11)</f>
        <v>0</v>
      </c>
      <c r="E11" s="65">
        <f>IFERROR(D11/COUNTA(Tracker!B4:B103),0)</f>
        <v>0</v>
      </c>
      <c r="F11" s="33"/>
      <c r="J11" s="32" t="s">
        <v>15</v>
      </c>
      <c r="K11" s="33"/>
      <c r="L11" s="33"/>
      <c r="M11" s="33"/>
      <c r="N11" s="4">
        <f>COUNTIF(Tracker!I4:I103,J11)</f>
        <v>0</v>
      </c>
    </row>
    <row r="12" spans="1:18" ht="15" x14ac:dyDescent="0.45">
      <c r="A12" s="50" t="s">
        <v>16</v>
      </c>
      <c r="B12" s="35"/>
      <c r="C12" s="35"/>
      <c r="D12" s="5">
        <f>COUNTIF(Tracker!O4:O103,A12)</f>
        <v>0</v>
      </c>
      <c r="E12" s="47">
        <f>IFERROR(D12/COUNTA(Tracker!B4:B103),0)</f>
        <v>0</v>
      </c>
      <c r="F12" s="35"/>
      <c r="J12" s="34" t="s">
        <v>17</v>
      </c>
      <c r="K12" s="35"/>
      <c r="L12" s="35"/>
      <c r="M12" s="35"/>
      <c r="N12" s="7">
        <f>COUNTIF(Tracker!I4:I103,J12)</f>
        <v>0</v>
      </c>
    </row>
    <row r="13" spans="1:18" ht="15" x14ac:dyDescent="0.45">
      <c r="A13" s="56" t="s">
        <v>18</v>
      </c>
      <c r="B13" s="33"/>
      <c r="C13" s="33"/>
      <c r="D13" s="8">
        <f>COUNTIF(Tracker!O4:O103,A13)</f>
        <v>0</v>
      </c>
      <c r="E13" s="65">
        <f>IFERROR(D13/COUNTA(Tracker!B4:B103),0)</f>
        <v>0</v>
      </c>
      <c r="F13" s="33"/>
      <c r="J13" s="32" t="s">
        <v>19</v>
      </c>
      <c r="K13" s="33"/>
      <c r="L13" s="33"/>
      <c r="M13" s="33"/>
      <c r="N13" s="4">
        <f>COUNTIF(Tracker!I4:I103,J13)</f>
        <v>0</v>
      </c>
    </row>
    <row r="14" spans="1:18" ht="15" x14ac:dyDescent="0.45">
      <c r="A14" s="46" t="s">
        <v>20</v>
      </c>
      <c r="B14" s="35"/>
      <c r="C14" s="35"/>
      <c r="D14" s="9">
        <f>COUNTIF(Tracker!O4:O103,A14)</f>
        <v>0</v>
      </c>
      <c r="E14" s="47">
        <f>IFERROR(D14/COUNTA(Tracker!B4:B103),0)</f>
        <v>0</v>
      </c>
      <c r="F14" s="35"/>
      <c r="J14" s="34" t="s">
        <v>21</v>
      </c>
      <c r="K14" s="35"/>
      <c r="L14" s="35"/>
      <c r="M14" s="35"/>
      <c r="N14" s="7">
        <f>COUNTIF(Tracker!I4:I103,J14)</f>
        <v>0</v>
      </c>
    </row>
    <row r="15" spans="1:18" ht="15" x14ac:dyDescent="0.45">
      <c r="A15" s="58" t="s">
        <v>22</v>
      </c>
      <c r="B15" s="33"/>
      <c r="C15" s="33"/>
      <c r="D15" s="10">
        <f>COUNTIF(Tracker!O4:O103,A15)</f>
        <v>0</v>
      </c>
      <c r="E15" s="65">
        <f>IFERROR(D15/COUNTA(Tracker!B4:B103),0)</f>
        <v>0</v>
      </c>
      <c r="F15" s="33"/>
      <c r="J15" s="32" t="s">
        <v>23</v>
      </c>
      <c r="K15" s="33"/>
      <c r="L15" s="33"/>
      <c r="M15" s="33"/>
      <c r="N15" s="4">
        <f>COUNTIF(Tracker!I4:I103,J15)</f>
        <v>0</v>
      </c>
    </row>
    <row r="16" spans="1:18" ht="15" x14ac:dyDescent="0.45">
      <c r="A16" s="63" t="s">
        <v>24</v>
      </c>
      <c r="B16" s="35"/>
      <c r="C16" s="35"/>
      <c r="D16" s="11">
        <f>COUNTIF(Tracker!O4:O103,A16)</f>
        <v>0</v>
      </c>
      <c r="E16" s="47">
        <f>IFERROR(D16/COUNTA(Tracker!B4:B103),0)</f>
        <v>0</v>
      </c>
      <c r="F16" s="35"/>
      <c r="J16" s="34" t="s">
        <v>25</v>
      </c>
      <c r="K16" s="35"/>
      <c r="L16" s="35"/>
      <c r="M16" s="35"/>
      <c r="N16" s="7">
        <f>COUNTIF(Tracker!I4:I103,J16)</f>
        <v>0</v>
      </c>
    </row>
    <row r="17" spans="1:14" ht="15" x14ac:dyDescent="0.45">
      <c r="A17" s="68" t="s">
        <v>26</v>
      </c>
      <c r="B17" s="33"/>
      <c r="C17" s="33"/>
      <c r="D17" s="12">
        <f>COUNTIF(Tracker!O4:O103,A17)</f>
        <v>0</v>
      </c>
      <c r="E17" s="65">
        <f>IFERROR(D17/COUNTA(Tracker!B4:B103),0)</f>
        <v>0</v>
      </c>
      <c r="F17" s="33"/>
      <c r="J17" s="32" t="s">
        <v>27</v>
      </c>
      <c r="K17" s="33"/>
      <c r="L17" s="33"/>
      <c r="M17" s="33"/>
      <c r="N17" s="4">
        <f>COUNTIF(Tracker!I4:I103,J17)</f>
        <v>0</v>
      </c>
    </row>
    <row r="18" spans="1:14" ht="15" x14ac:dyDescent="0.45">
      <c r="A18" s="64" t="s">
        <v>28</v>
      </c>
      <c r="B18" s="35"/>
      <c r="C18" s="35"/>
      <c r="D18" s="13">
        <f>COUNTIF(Tracker!O4:O103,A18)</f>
        <v>0</v>
      </c>
      <c r="E18" s="47">
        <f>IFERROR(D18/COUNTA(Tracker!B4:B103),0)</f>
        <v>0</v>
      </c>
      <c r="F18" s="35"/>
    </row>
    <row r="19" spans="1:14" ht="15" x14ac:dyDescent="0.45">
      <c r="A19" s="70" t="s">
        <v>29</v>
      </c>
      <c r="B19" s="33"/>
      <c r="C19" s="33"/>
      <c r="D19" s="14">
        <f>COUNTIF(Tracker!O4:O103,A19)</f>
        <v>0</v>
      </c>
      <c r="E19" s="65">
        <f>IFERROR(D19/COUNTA(Tracker!B4:B103),0)</f>
        <v>0</v>
      </c>
      <c r="F19" s="33"/>
    </row>
    <row r="20" spans="1:14" ht="15" x14ac:dyDescent="0.45">
      <c r="A20" s="66" t="s">
        <v>30</v>
      </c>
      <c r="B20" s="35"/>
      <c r="C20" s="35"/>
      <c r="D20" s="15">
        <f>COUNTIF(Tracker!O4:O103,A20)</f>
        <v>0</v>
      </c>
      <c r="E20" s="47">
        <f>IFERROR(D20/COUNTA(Tracker!B4:B103),0)</f>
        <v>0</v>
      </c>
      <c r="F20" s="35"/>
    </row>
    <row r="22" spans="1:14" ht="30" customHeight="1" x14ac:dyDescent="0.45">
      <c r="A22" s="59" t="s">
        <v>31</v>
      </c>
      <c r="B22" s="37"/>
      <c r="C22" s="37"/>
      <c r="D22" s="37"/>
      <c r="E22" s="37"/>
      <c r="F22" s="37"/>
      <c r="G22" s="37"/>
      <c r="H22" s="37"/>
    </row>
    <row r="23" spans="1:14" x14ac:dyDescent="0.45">
      <c r="A23" s="30" t="s">
        <v>32</v>
      </c>
      <c r="B23" s="31"/>
      <c r="C23" s="31"/>
      <c r="D23" s="1" t="s">
        <v>33</v>
      </c>
      <c r="E23" s="1" t="s">
        <v>34</v>
      </c>
      <c r="F23" s="1" t="s">
        <v>35</v>
      </c>
    </row>
    <row r="24" spans="1:14" x14ac:dyDescent="0.45">
      <c r="A24" s="32" t="str">
        <f>Config!A3</f>
        <v>Company 1</v>
      </c>
      <c r="B24" s="33"/>
      <c r="C24" s="33"/>
      <c r="D24" s="4">
        <f>COUNTIF(Tracker!D4:D103,A24)</f>
        <v>0</v>
      </c>
      <c r="E24" s="16">
        <f>COUNTIFS(Tracker!D4:D103,A24,Tracker!P4:P103,"Replied")+COUNTIFS(Tracker!D4:D103,A24,Tracker!P4:P103,"Referred Me")</f>
        <v>0</v>
      </c>
      <c r="F24" s="3">
        <f t="shared" ref="F24:F33" si="0">IFERROR(E24/D24,0)</f>
        <v>0</v>
      </c>
    </row>
    <row r="25" spans="1:14" x14ac:dyDescent="0.45">
      <c r="A25" s="34" t="str">
        <f>Config!A4</f>
        <v>Company 2</v>
      </c>
      <c r="B25" s="35"/>
      <c r="C25" s="35"/>
      <c r="D25" s="7">
        <f>COUNTIF(Tracker!D4:D103,A25)</f>
        <v>0</v>
      </c>
      <c r="E25" s="17">
        <f>COUNTIFS(Tracker!D4:D103,A25,Tracker!P4:P103,"Replied")+COUNTIFS(Tracker!D4:D103,A25,Tracker!P4:P103,"Referred Me")</f>
        <v>0</v>
      </c>
      <c r="F25" s="6">
        <f t="shared" si="0"/>
        <v>0</v>
      </c>
    </row>
    <row r="26" spans="1:14" x14ac:dyDescent="0.45">
      <c r="A26" s="32" t="str">
        <f>Config!A5</f>
        <v>Company 3</v>
      </c>
      <c r="B26" s="33"/>
      <c r="C26" s="33"/>
      <c r="D26" s="4">
        <f>COUNTIF(Tracker!D4:D103,A26)</f>
        <v>0</v>
      </c>
      <c r="E26" s="16">
        <f>COUNTIFS(Tracker!D4:D103,A26,Tracker!P4:P103,"Replied")+COUNTIFS(Tracker!D4:D103,A26,Tracker!P4:P103,"Referred Me")</f>
        <v>0</v>
      </c>
      <c r="F26" s="3">
        <f t="shared" si="0"/>
        <v>0</v>
      </c>
    </row>
    <row r="27" spans="1:14" x14ac:dyDescent="0.45">
      <c r="A27" s="34" t="str">
        <f>Config!A6</f>
        <v>Company 4</v>
      </c>
      <c r="B27" s="35"/>
      <c r="C27" s="35"/>
      <c r="D27" s="7">
        <f>COUNTIF(Tracker!D4:D103,A27)</f>
        <v>0</v>
      </c>
      <c r="E27" s="17">
        <f>COUNTIFS(Tracker!D4:D103,A27,Tracker!P4:P103,"Replied")+COUNTIFS(Tracker!D4:D103,A27,Tracker!P4:P103,"Referred Me")</f>
        <v>0</v>
      </c>
      <c r="F27" s="6">
        <f t="shared" si="0"/>
        <v>0</v>
      </c>
    </row>
    <row r="28" spans="1:14" x14ac:dyDescent="0.45">
      <c r="A28" s="32" t="str">
        <f>Config!A7</f>
        <v>Company 5</v>
      </c>
      <c r="B28" s="33"/>
      <c r="C28" s="33"/>
      <c r="D28" s="4">
        <f>COUNTIF(Tracker!D4:D103,A28)</f>
        <v>0</v>
      </c>
      <c r="E28" s="16">
        <f>COUNTIFS(Tracker!D4:D103,A28,Tracker!P4:P103,"Replied")+COUNTIFS(Tracker!D4:D103,A28,Tracker!P4:P103,"Referred Me")</f>
        <v>0</v>
      </c>
      <c r="F28" s="3">
        <f t="shared" si="0"/>
        <v>0</v>
      </c>
    </row>
    <row r="29" spans="1:14" x14ac:dyDescent="0.45">
      <c r="A29" s="34" t="str">
        <f>Config!A8</f>
        <v>Company 6</v>
      </c>
      <c r="B29" s="35"/>
      <c r="C29" s="35"/>
      <c r="D29" s="7">
        <f>COUNTIF(Tracker!D4:D103,A29)</f>
        <v>0</v>
      </c>
      <c r="E29" s="17">
        <f>COUNTIFS(Tracker!D4:D103,A29,Tracker!P4:P103,"Replied")+COUNTIFS(Tracker!D4:D103,A29,Tracker!P4:P103,"Referred Me")</f>
        <v>0</v>
      </c>
      <c r="F29" s="6">
        <f t="shared" si="0"/>
        <v>0</v>
      </c>
    </row>
    <row r="30" spans="1:14" x14ac:dyDescent="0.45">
      <c r="A30" s="32" t="str">
        <f>Config!A9</f>
        <v>Company 7</v>
      </c>
      <c r="B30" s="33"/>
      <c r="C30" s="33"/>
      <c r="D30" s="4">
        <f>COUNTIF(Tracker!D4:D103,A30)</f>
        <v>0</v>
      </c>
      <c r="E30" s="16">
        <f>COUNTIFS(Tracker!D4:D103,A30,Tracker!P4:P103,"Replied")+COUNTIFS(Tracker!D4:D103,A30,Tracker!P4:P103,"Referred Me")</f>
        <v>0</v>
      </c>
      <c r="F30" s="3">
        <f t="shared" si="0"/>
        <v>0</v>
      </c>
    </row>
    <row r="31" spans="1:14" x14ac:dyDescent="0.45">
      <c r="A31" s="34" t="str">
        <f>Config!A10</f>
        <v>Company 8</v>
      </c>
      <c r="B31" s="35"/>
      <c r="C31" s="35"/>
      <c r="D31" s="7">
        <f>COUNTIF(Tracker!D4:D103,A31)</f>
        <v>0</v>
      </c>
      <c r="E31" s="17">
        <f>COUNTIFS(Tracker!D4:D103,A31,Tracker!P4:P103,"Replied")+COUNTIFS(Tracker!D4:D103,A31,Tracker!P4:P103,"Referred Me")</f>
        <v>0</v>
      </c>
      <c r="F31" s="6">
        <f t="shared" si="0"/>
        <v>0</v>
      </c>
    </row>
    <row r="32" spans="1:14" x14ac:dyDescent="0.45">
      <c r="A32" s="32" t="str">
        <f>Config!A11</f>
        <v>Company 9</v>
      </c>
      <c r="B32" s="33"/>
      <c r="C32" s="33"/>
      <c r="D32" s="4">
        <f>COUNTIF(Tracker!D4:D103,A32)</f>
        <v>0</v>
      </c>
      <c r="E32" s="16">
        <f>COUNTIFS(Tracker!D4:D103,A32,Tracker!P4:P103,"Replied")+COUNTIFS(Tracker!D4:D103,A32,Tracker!P4:P103,"Referred Me")</f>
        <v>0</v>
      </c>
      <c r="F32" s="3">
        <f t="shared" si="0"/>
        <v>0</v>
      </c>
    </row>
    <row r="33" spans="1:18" x14ac:dyDescent="0.45">
      <c r="A33" s="34" t="str">
        <f>Config!A12</f>
        <v>Company 10</v>
      </c>
      <c r="B33" s="35"/>
      <c r="C33" s="35"/>
      <c r="D33" s="7">
        <f>COUNTIF(Tracker!D4:D103,A33)</f>
        <v>0</v>
      </c>
      <c r="E33" s="17">
        <f>COUNTIFS(Tracker!D4:D103,A33,Tracker!P4:P103,"Replied")+COUNTIFS(Tracker!D4:D103,A33,Tracker!P4:P103,"Referred Me")</f>
        <v>0</v>
      </c>
      <c r="F33" s="6">
        <f t="shared" si="0"/>
        <v>0</v>
      </c>
    </row>
    <row r="36" spans="1:18" ht="30" customHeight="1" x14ac:dyDescent="0.45">
      <c r="A36" s="49" t="s">
        <v>36</v>
      </c>
      <c r="B36" s="37"/>
      <c r="C36" s="37"/>
      <c r="D36" s="37"/>
      <c r="E36" s="37"/>
      <c r="F36" s="37"/>
      <c r="J36" s="49" t="s">
        <v>37</v>
      </c>
      <c r="K36" s="37"/>
      <c r="L36" s="37"/>
      <c r="M36" s="37"/>
      <c r="N36" s="37"/>
      <c r="O36" s="37"/>
      <c r="P36" s="37"/>
      <c r="Q36" s="37"/>
      <c r="R36" s="37"/>
    </row>
    <row r="37" spans="1:18" x14ac:dyDescent="0.45">
      <c r="A37" s="30" t="s">
        <v>38</v>
      </c>
      <c r="B37" s="31"/>
      <c r="C37" s="1" t="s">
        <v>11</v>
      </c>
      <c r="J37" s="30" t="s">
        <v>39</v>
      </c>
      <c r="K37" s="31"/>
      <c r="L37" s="31"/>
      <c r="M37" s="1" t="s">
        <v>11</v>
      </c>
    </row>
    <row r="38" spans="1:18" ht="15" x14ac:dyDescent="0.45">
      <c r="A38" s="58" t="s">
        <v>40</v>
      </c>
      <c r="B38" s="33"/>
      <c r="C38" s="10">
        <f>COUNTIF(Tracker!S4:S103,A38)</f>
        <v>0</v>
      </c>
      <c r="J38" s="32" t="s">
        <v>41</v>
      </c>
      <c r="K38" s="33"/>
      <c r="L38" s="33"/>
      <c r="M38" s="8">
        <f>COUNTIF(Tracker!G4:G103,J38)</f>
        <v>0</v>
      </c>
    </row>
    <row r="39" spans="1:18" ht="15" x14ac:dyDescent="0.45">
      <c r="A39" s="46" t="s">
        <v>42</v>
      </c>
      <c r="B39" s="35"/>
      <c r="C39" s="9">
        <f>COUNTIF(Tracker!S4:S103,A39)</f>
        <v>0</v>
      </c>
      <c r="J39" s="34" t="s">
        <v>43</v>
      </c>
      <c r="K39" s="35"/>
      <c r="L39" s="35"/>
      <c r="M39" s="18">
        <f>COUNTIF(Tracker!G4:G103,J39)</f>
        <v>0</v>
      </c>
    </row>
    <row r="40" spans="1:18" ht="15" x14ac:dyDescent="0.45">
      <c r="A40" s="68" t="s">
        <v>44</v>
      </c>
      <c r="B40" s="33"/>
      <c r="C40" s="12">
        <f>COUNTIF(Tracker!S4:S103,A40)</f>
        <v>0</v>
      </c>
      <c r="J40" s="32" t="s">
        <v>45</v>
      </c>
      <c r="K40" s="33"/>
      <c r="L40" s="33"/>
      <c r="M40" s="12">
        <f>COUNTIF(Tracker!G4:G103,J40)</f>
        <v>0</v>
      </c>
    </row>
    <row r="41" spans="1:18" ht="15" x14ac:dyDescent="0.45">
      <c r="J41" s="34" t="s">
        <v>46</v>
      </c>
      <c r="K41" s="35"/>
      <c r="L41" s="35"/>
      <c r="M41" s="9">
        <f>COUNTIF(Tracker!G4:G103,J41)</f>
        <v>0</v>
      </c>
    </row>
    <row r="42" spans="1:18" ht="15" x14ac:dyDescent="0.45">
      <c r="J42" s="32" t="s">
        <v>47</v>
      </c>
      <c r="K42" s="33"/>
      <c r="L42" s="33"/>
      <c r="M42" s="10">
        <f>COUNTIF(Tracker!G4:G103,J42)</f>
        <v>0</v>
      </c>
    </row>
    <row r="53" spans="1:18" ht="30" customHeight="1" x14ac:dyDescent="0.45">
      <c r="A53" s="49" t="s">
        <v>48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1:18" x14ac:dyDescent="0.45">
      <c r="A54" s="30" t="s">
        <v>49</v>
      </c>
      <c r="B54" s="31"/>
      <c r="C54" s="31"/>
      <c r="D54" s="31"/>
      <c r="E54" s="1" t="s">
        <v>50</v>
      </c>
      <c r="F54" s="30" t="s">
        <v>51</v>
      </c>
      <c r="G54" s="31"/>
      <c r="H54" s="31"/>
      <c r="I54" s="31"/>
      <c r="J54" s="31"/>
    </row>
    <row r="55" spans="1:18" x14ac:dyDescent="0.45">
      <c r="A55" s="32" t="s">
        <v>52</v>
      </c>
      <c r="B55" s="33"/>
      <c r="C55" s="33"/>
      <c r="D55" s="33"/>
      <c r="E55" s="19" t="str">
        <f>IF(COUNTA(Tracker!B4:B103)&gt;=10,"YES","—")</f>
        <v>—</v>
      </c>
      <c r="F55" s="42" t="str">
        <f>IF(E55="YES","You've started building your pipeline!","")</f>
        <v/>
      </c>
      <c r="G55" s="33"/>
      <c r="H55" s="33"/>
      <c r="I55" s="33"/>
      <c r="J55" s="33"/>
    </row>
    <row r="56" spans="1:18" x14ac:dyDescent="0.45">
      <c r="A56" s="34" t="s">
        <v>53</v>
      </c>
      <c r="B56" s="35"/>
      <c r="C56" s="35"/>
      <c r="D56" s="35"/>
      <c r="E56" s="20" t="str">
        <f>IF(COUNTIF(Tracker!P4:P103,"Replied")+COUNTIF(Tracker!P4:P103,"Referred Me")&gt;=1,"YES","—")</f>
        <v>—</v>
      </c>
      <c r="F56" s="67" t="str">
        <f>IF(E56="YES","Someone noticed you. Keep going!","")</f>
        <v/>
      </c>
      <c r="G56" s="35"/>
      <c r="H56" s="35"/>
      <c r="I56" s="35"/>
      <c r="J56" s="35"/>
    </row>
    <row r="57" spans="1:18" x14ac:dyDescent="0.45">
      <c r="A57" s="32" t="s">
        <v>54</v>
      </c>
      <c r="B57" s="33"/>
      <c r="C57" s="33"/>
      <c r="D57" s="33"/>
      <c r="E57" s="19" t="str">
        <f>IF(COUNTIF(Tracker!P4:P103,"Replied")+COUNTIF(Tracker!P4:P103,"Referred Me")&gt;=5,"YES","—")</f>
        <v>—</v>
      </c>
      <c r="F57" s="42" t="str">
        <f>IF(E57="YES","You're getting traction!","")</f>
        <v/>
      </c>
      <c r="G57" s="33"/>
      <c r="H57" s="33"/>
      <c r="I57" s="33"/>
      <c r="J57" s="33"/>
    </row>
    <row r="58" spans="1:18" x14ac:dyDescent="0.45">
      <c r="A58" s="34" t="s">
        <v>55</v>
      </c>
      <c r="B58" s="35"/>
      <c r="C58" s="35"/>
      <c r="D58" s="35"/>
      <c r="E58" s="20" t="str">
        <f>IF(COUNTIF(Tracker!Q4:Q103,"Completed")&gt;=1,"YES","—")</f>
        <v>—</v>
      </c>
      <c r="F58" s="67" t="str">
        <f>IF(E58="YES","Real conversations = real progress.","")</f>
        <v/>
      </c>
      <c r="G58" s="35"/>
      <c r="H58" s="35"/>
      <c r="I58" s="35"/>
      <c r="J58" s="35"/>
    </row>
    <row r="59" spans="1:18" x14ac:dyDescent="0.45">
      <c r="A59" s="32" t="s">
        <v>56</v>
      </c>
      <c r="B59" s="33"/>
      <c r="C59" s="33"/>
      <c r="D59" s="33"/>
      <c r="E59" s="19" t="str">
        <f>IF(COUNTIF(Tracker!Q4:Q103,"Completed")&gt;=5,"YES","—")</f>
        <v>—</v>
      </c>
      <c r="F59" s="42" t="str">
        <f>IF(E59="YES","You're building a real network now.","")</f>
        <v/>
      </c>
      <c r="G59" s="33"/>
      <c r="H59" s="33"/>
      <c r="I59" s="33"/>
      <c r="J59" s="33"/>
    </row>
    <row r="60" spans="1:18" x14ac:dyDescent="0.45">
      <c r="A60" s="34" t="s">
        <v>57</v>
      </c>
      <c r="B60" s="35"/>
      <c r="C60" s="35"/>
      <c r="D60" s="35"/>
      <c r="E60" s="20" t="str">
        <f>IF(COUNTA(Tracker!B4:B103)&gt;=50,"YES","—")</f>
        <v>—</v>
      </c>
      <c r="F60" s="67" t="str">
        <f>IF(E60="YES","Halfway to a serious pipeline!","")</f>
        <v/>
      </c>
      <c r="G60" s="35"/>
      <c r="H60" s="35"/>
      <c r="I60" s="35"/>
      <c r="J60" s="35"/>
    </row>
    <row r="61" spans="1:18" x14ac:dyDescent="0.45">
      <c r="A61" s="32" t="s">
        <v>58</v>
      </c>
      <c r="B61" s="33"/>
      <c r="C61" s="33"/>
      <c r="D61" s="33"/>
      <c r="E61" s="19" t="str">
        <f>IF(COUNTIF(Tracker!O4:O103,"Referral Obtained")&gt;=1,"YES","—")</f>
        <v>—</v>
      </c>
      <c r="F61" s="42" t="str">
        <f>IF(E61="YES","Someone is vouching for you. This is huge.","")</f>
        <v/>
      </c>
      <c r="G61" s="33"/>
      <c r="H61" s="33"/>
      <c r="I61" s="33"/>
      <c r="J61" s="33"/>
    </row>
    <row r="62" spans="1:18" x14ac:dyDescent="0.45">
      <c r="A62" s="34" t="s">
        <v>59</v>
      </c>
      <c r="B62" s="35"/>
      <c r="C62" s="35"/>
      <c r="D62" s="35"/>
      <c r="E62" s="20" t="str">
        <f>IF(COUNTA(Tracker!B4:B103)&gt;=100,"YES","—")</f>
        <v>—</v>
      </c>
      <c r="F62" s="67" t="str">
        <f>IF(E62="YES","Elite effort. Most people never get here.","")</f>
        <v/>
      </c>
      <c r="G62" s="35"/>
      <c r="H62" s="35"/>
      <c r="I62" s="35"/>
      <c r="J62" s="35"/>
    </row>
  </sheetData>
  <mergeCells count="95">
    <mergeCell ref="F62:J62"/>
    <mergeCell ref="A19:C19"/>
    <mergeCell ref="J13:M13"/>
    <mergeCell ref="E11:F11"/>
    <mergeCell ref="J15:M15"/>
    <mergeCell ref="F56:J56"/>
    <mergeCell ref="A11:C11"/>
    <mergeCell ref="A55:D55"/>
    <mergeCell ref="F60:J60"/>
    <mergeCell ref="A57:D57"/>
    <mergeCell ref="J16:M16"/>
    <mergeCell ref="A40:B40"/>
    <mergeCell ref="F57:J57"/>
    <mergeCell ref="A27:C27"/>
    <mergeCell ref="E17:F17"/>
    <mergeCell ref="A33:C33"/>
    <mergeCell ref="E19:F19"/>
    <mergeCell ref="A17:C17"/>
    <mergeCell ref="A1:R1"/>
    <mergeCell ref="E18:F18"/>
    <mergeCell ref="P6:R6"/>
    <mergeCell ref="A16:C16"/>
    <mergeCell ref="A25:C25"/>
    <mergeCell ref="J6:L6"/>
    <mergeCell ref="A18:C18"/>
    <mergeCell ref="J12:M12"/>
    <mergeCell ref="J4:L4"/>
    <mergeCell ref="E20:F20"/>
    <mergeCell ref="G5:I5"/>
    <mergeCell ref="E13:F13"/>
    <mergeCell ref="A20:C20"/>
    <mergeCell ref="E15:F15"/>
    <mergeCell ref="D6:F6"/>
    <mergeCell ref="A9:H9"/>
    <mergeCell ref="A62:D62"/>
    <mergeCell ref="J36:R36"/>
    <mergeCell ref="E14:F14"/>
    <mergeCell ref="A12:C12"/>
    <mergeCell ref="M6:O6"/>
    <mergeCell ref="J41:L41"/>
    <mergeCell ref="A32:C32"/>
    <mergeCell ref="A14:C14"/>
    <mergeCell ref="A37:B37"/>
    <mergeCell ref="A59:D59"/>
    <mergeCell ref="A29:C29"/>
    <mergeCell ref="J10:M10"/>
    <mergeCell ref="A53:R53"/>
    <mergeCell ref="A13:C13"/>
    <mergeCell ref="A61:D61"/>
    <mergeCell ref="J42:L42"/>
    <mergeCell ref="F61:J61"/>
    <mergeCell ref="A6:C6"/>
    <mergeCell ref="M5:O5"/>
    <mergeCell ref="J40:L40"/>
    <mergeCell ref="A39:B39"/>
    <mergeCell ref="E12:F12"/>
    <mergeCell ref="G6:I6"/>
    <mergeCell ref="A5:C5"/>
    <mergeCell ref="D5:F5"/>
    <mergeCell ref="A31:C31"/>
    <mergeCell ref="A15:C15"/>
    <mergeCell ref="A24:C24"/>
    <mergeCell ref="A22:H22"/>
    <mergeCell ref="J5:L5"/>
    <mergeCell ref="E16:F16"/>
    <mergeCell ref="J37:L37"/>
    <mergeCell ref="A60:D60"/>
    <mergeCell ref="P5:R5"/>
    <mergeCell ref="A54:D54"/>
    <mergeCell ref="J39:L39"/>
    <mergeCell ref="P4:R4"/>
    <mergeCell ref="J38:L38"/>
    <mergeCell ref="A56:D56"/>
    <mergeCell ref="G4:I4"/>
    <mergeCell ref="A4:C4"/>
    <mergeCell ref="M4:O4"/>
    <mergeCell ref="J11:M11"/>
    <mergeCell ref="F59:J59"/>
    <mergeCell ref="F55:J55"/>
    <mergeCell ref="A28:C28"/>
    <mergeCell ref="A30:C30"/>
    <mergeCell ref="F58:J58"/>
    <mergeCell ref="F54:J54"/>
    <mergeCell ref="A26:C26"/>
    <mergeCell ref="A58:D58"/>
    <mergeCell ref="A23:C23"/>
    <mergeCell ref="A2:R2"/>
    <mergeCell ref="J17:M17"/>
    <mergeCell ref="A38:B38"/>
    <mergeCell ref="A36:F36"/>
    <mergeCell ref="E10:F10"/>
    <mergeCell ref="D4:F4"/>
    <mergeCell ref="J14:M14"/>
    <mergeCell ref="A10:C10"/>
    <mergeCell ref="J9:R9"/>
  </mergeCells>
  <conditionalFormatting sqref="E55:E62">
    <cfRule type="cellIs" dxfId="13" priority="1" operator="equal">
      <formula>"YES"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I12"/>
  <sheetViews>
    <sheetView workbookViewId="0">
      <selection sqref="A1:I1"/>
    </sheetView>
  </sheetViews>
  <sheetFormatPr defaultRowHeight="14.25" x14ac:dyDescent="0.45"/>
  <cols>
    <col min="1" max="9" width="28" customWidth="1"/>
  </cols>
  <sheetData>
    <row r="1" spans="1:9" ht="35" customHeight="1" x14ac:dyDescent="0.45">
      <c r="A1" s="72" t="s">
        <v>60</v>
      </c>
      <c r="B1" s="37"/>
      <c r="C1" s="37"/>
      <c r="D1" s="37"/>
      <c r="E1" s="37"/>
      <c r="F1" s="37"/>
      <c r="G1" s="37"/>
      <c r="H1" s="37"/>
      <c r="I1" s="37"/>
    </row>
    <row r="2" spans="1:9" x14ac:dyDescent="0.45">
      <c r="A2" s="1" t="s">
        <v>61</v>
      </c>
      <c r="B2" s="1" t="s">
        <v>62</v>
      </c>
      <c r="C2" s="1" t="s">
        <v>63</v>
      </c>
      <c r="D2" s="1" t="s">
        <v>64</v>
      </c>
      <c r="E2" s="1" t="s">
        <v>65</v>
      </c>
      <c r="F2" s="1" t="s">
        <v>66</v>
      </c>
      <c r="G2" s="1" t="s">
        <v>38</v>
      </c>
      <c r="H2" s="1" t="s">
        <v>67</v>
      </c>
      <c r="I2" s="1" t="s">
        <v>68</v>
      </c>
    </row>
    <row r="3" spans="1:9" x14ac:dyDescent="0.45">
      <c r="A3" s="21" t="s">
        <v>69</v>
      </c>
      <c r="B3" s="21" t="s">
        <v>70</v>
      </c>
      <c r="C3" s="21" t="s">
        <v>15</v>
      </c>
      <c r="D3" s="21" t="s">
        <v>71</v>
      </c>
      <c r="E3" s="21" t="s">
        <v>14</v>
      </c>
      <c r="F3" s="21" t="s">
        <v>41</v>
      </c>
      <c r="G3" s="21" t="s">
        <v>40</v>
      </c>
      <c r="H3" s="21" t="s">
        <v>72</v>
      </c>
      <c r="I3" s="21" t="s">
        <v>73</v>
      </c>
    </row>
    <row r="4" spans="1:9" x14ac:dyDescent="0.45">
      <c r="A4" s="22" t="s">
        <v>74</v>
      </c>
      <c r="B4" s="22" t="s">
        <v>75</v>
      </c>
      <c r="C4" s="22" t="s">
        <v>17</v>
      </c>
      <c r="D4" s="22" t="s">
        <v>76</v>
      </c>
      <c r="E4" s="22" t="s">
        <v>16</v>
      </c>
      <c r="F4" s="22" t="s">
        <v>43</v>
      </c>
      <c r="G4" s="22" t="s">
        <v>42</v>
      </c>
      <c r="H4" s="22" t="s">
        <v>34</v>
      </c>
      <c r="I4" s="22" t="s">
        <v>77</v>
      </c>
    </row>
    <row r="5" spans="1:9" x14ac:dyDescent="0.45">
      <c r="A5" s="21" t="s">
        <v>78</v>
      </c>
      <c r="B5" s="21" t="s">
        <v>79</v>
      </c>
      <c r="C5" s="21" t="s">
        <v>19</v>
      </c>
      <c r="D5" s="21" t="s">
        <v>80</v>
      </c>
      <c r="E5" s="21" t="s">
        <v>18</v>
      </c>
      <c r="F5" s="21" t="s">
        <v>45</v>
      </c>
      <c r="G5" s="21" t="s">
        <v>44</v>
      </c>
      <c r="H5" s="21" t="s">
        <v>81</v>
      </c>
      <c r="I5" s="21" t="s">
        <v>82</v>
      </c>
    </row>
    <row r="6" spans="1:9" x14ac:dyDescent="0.45">
      <c r="A6" s="22" t="s">
        <v>83</v>
      </c>
      <c r="C6" s="22" t="s">
        <v>21</v>
      </c>
      <c r="D6" s="22" t="s">
        <v>84</v>
      </c>
      <c r="E6" s="22" t="s">
        <v>20</v>
      </c>
      <c r="F6" s="22" t="s">
        <v>46</v>
      </c>
      <c r="H6" s="22" t="s">
        <v>85</v>
      </c>
      <c r="I6" s="22" t="s">
        <v>86</v>
      </c>
    </row>
    <row r="7" spans="1:9" x14ac:dyDescent="0.45">
      <c r="A7" s="21" t="s">
        <v>87</v>
      </c>
      <c r="C7" s="21" t="s">
        <v>23</v>
      </c>
      <c r="D7" s="21" t="s">
        <v>88</v>
      </c>
      <c r="E7" s="21" t="s">
        <v>22</v>
      </c>
      <c r="F7" s="21" t="s">
        <v>47</v>
      </c>
    </row>
    <row r="8" spans="1:9" x14ac:dyDescent="0.45">
      <c r="A8" s="22" t="s">
        <v>89</v>
      </c>
      <c r="C8" s="22" t="s">
        <v>25</v>
      </c>
      <c r="D8" s="22" t="s">
        <v>90</v>
      </c>
      <c r="E8" s="22" t="s">
        <v>24</v>
      </c>
    </row>
    <row r="9" spans="1:9" x14ac:dyDescent="0.45">
      <c r="A9" s="21" t="s">
        <v>91</v>
      </c>
      <c r="C9" s="21" t="s">
        <v>27</v>
      </c>
      <c r="D9" s="21" t="s">
        <v>92</v>
      </c>
      <c r="E9" s="21" t="s">
        <v>26</v>
      </c>
    </row>
    <row r="10" spans="1:9" x14ac:dyDescent="0.45">
      <c r="A10" s="22" t="s">
        <v>93</v>
      </c>
      <c r="C10" s="22" t="s">
        <v>94</v>
      </c>
      <c r="D10" s="22" t="s">
        <v>95</v>
      </c>
      <c r="E10" s="22" t="s">
        <v>28</v>
      </c>
    </row>
    <row r="11" spans="1:9" x14ac:dyDescent="0.45">
      <c r="A11" s="21" t="s">
        <v>96</v>
      </c>
      <c r="C11" s="21" t="s">
        <v>97</v>
      </c>
      <c r="D11" s="21" t="s">
        <v>98</v>
      </c>
      <c r="E11" s="21" t="s">
        <v>29</v>
      </c>
    </row>
    <row r="12" spans="1:9" x14ac:dyDescent="0.45">
      <c r="A12" s="22" t="s">
        <v>99</v>
      </c>
      <c r="D12" s="22" t="s">
        <v>97</v>
      </c>
      <c r="E12" s="22" t="s">
        <v>30</v>
      </c>
    </row>
  </sheetData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472C4"/>
    <pageSetUpPr fitToPage="1"/>
  </sheetPr>
  <dimension ref="A1:V103"/>
  <sheetViews>
    <sheetView workbookViewId="0">
      <pane xSplit="1" ySplit="3" topLeftCell="B4" activePane="bottomRight" state="frozen"/>
      <selection pane="topRight"/>
      <selection pane="bottomLeft"/>
      <selection pane="bottomRight" activeCell="G5" sqref="G5"/>
    </sheetView>
  </sheetViews>
  <sheetFormatPr defaultRowHeight="14.25" x14ac:dyDescent="0.45"/>
  <cols>
    <col min="1" max="1" width="5" customWidth="1"/>
    <col min="2" max="3" width="16" customWidth="1"/>
    <col min="4" max="4" width="22" customWidth="1"/>
    <col min="5" max="5" width="16" customWidth="1"/>
    <col min="6" max="6" width="22" customWidth="1"/>
    <col min="7" max="7" width="24" customWidth="1"/>
    <col min="8" max="8" width="30" customWidth="1"/>
    <col min="9" max="10" width="24" customWidth="1"/>
    <col min="11" max="11" width="15" customWidth="1"/>
    <col min="12" max="14" width="13" customWidth="1"/>
    <col min="15" max="15" width="20" customWidth="1"/>
    <col min="16" max="17" width="15" customWidth="1"/>
    <col min="18" max="18" width="13" customWidth="1"/>
    <col min="19" max="19" width="12" customWidth="1"/>
    <col min="20" max="20" width="40" customWidth="1"/>
    <col min="21" max="21" width="30" customWidth="1"/>
    <col min="22" max="22" width="16" customWidth="1"/>
  </cols>
  <sheetData>
    <row r="1" spans="1:22" ht="45" customHeight="1" x14ac:dyDescent="0.45">
      <c r="A1" s="73" t="s">
        <v>100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28.05" customHeight="1" x14ac:dyDescent="0.45">
      <c r="A2" s="36" t="s">
        <v>101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 ht="36" customHeight="1" x14ac:dyDescent="0.45">
      <c r="A3" s="23" t="s">
        <v>102</v>
      </c>
      <c r="B3" s="23" t="s">
        <v>103</v>
      </c>
      <c r="C3" s="23" t="s">
        <v>104</v>
      </c>
      <c r="D3" s="23" t="s">
        <v>32</v>
      </c>
      <c r="E3" s="23" t="s">
        <v>62</v>
      </c>
      <c r="F3" s="23" t="s">
        <v>105</v>
      </c>
      <c r="G3" s="23" t="s">
        <v>39</v>
      </c>
      <c r="H3" s="23" t="s">
        <v>106</v>
      </c>
      <c r="I3" s="23" t="s">
        <v>63</v>
      </c>
      <c r="J3" s="23" t="s">
        <v>64</v>
      </c>
      <c r="K3" s="23" t="s">
        <v>107</v>
      </c>
      <c r="L3" s="23" t="s">
        <v>18</v>
      </c>
      <c r="M3" s="23" t="s">
        <v>20</v>
      </c>
      <c r="N3" s="23" t="s">
        <v>22</v>
      </c>
      <c r="O3" s="23" t="s">
        <v>65</v>
      </c>
      <c r="P3" s="23" t="s">
        <v>67</v>
      </c>
      <c r="Q3" s="23" t="s">
        <v>68</v>
      </c>
      <c r="R3" s="23" t="s">
        <v>108</v>
      </c>
      <c r="S3" s="23" t="s">
        <v>38</v>
      </c>
      <c r="T3" s="23" t="s">
        <v>109</v>
      </c>
      <c r="U3" s="23" t="s">
        <v>110</v>
      </c>
      <c r="V3" s="23" t="s">
        <v>111</v>
      </c>
    </row>
    <row r="4" spans="1:22" x14ac:dyDescent="0.45">
      <c r="A4" s="24">
        <v>1</v>
      </c>
      <c r="B4" s="25"/>
      <c r="C4" s="25"/>
      <c r="D4" s="25"/>
      <c r="E4" s="25"/>
      <c r="F4" s="25"/>
      <c r="G4" s="25"/>
      <c r="H4" s="25"/>
      <c r="I4" s="25"/>
      <c r="J4" s="25"/>
      <c r="K4" s="26"/>
      <c r="L4" s="26"/>
      <c r="M4" s="26"/>
      <c r="N4" s="26"/>
      <c r="O4" s="25"/>
      <c r="P4" s="25"/>
      <c r="Q4" s="25"/>
      <c r="R4" s="26"/>
      <c r="S4" s="24"/>
      <c r="T4" s="25"/>
      <c r="U4" s="25"/>
      <c r="V4" s="26"/>
    </row>
    <row r="5" spans="1:22" x14ac:dyDescent="0.45">
      <c r="A5" s="27">
        <v>2</v>
      </c>
      <c r="B5" s="28"/>
      <c r="C5" s="28"/>
      <c r="D5" s="28"/>
      <c r="E5" s="28"/>
      <c r="F5" s="28"/>
      <c r="G5" s="28"/>
      <c r="H5" s="28"/>
      <c r="I5" s="28"/>
      <c r="J5" s="28"/>
      <c r="K5" s="29"/>
      <c r="L5" s="29"/>
      <c r="M5" s="29"/>
      <c r="N5" s="29"/>
      <c r="O5" s="28"/>
      <c r="P5" s="28"/>
      <c r="Q5" s="28"/>
      <c r="R5" s="29"/>
      <c r="S5" s="27"/>
      <c r="T5" s="28"/>
      <c r="U5" s="28"/>
      <c r="V5" s="29"/>
    </row>
    <row r="6" spans="1:22" x14ac:dyDescent="0.45">
      <c r="A6" s="24">
        <v>3</v>
      </c>
      <c r="B6" s="25"/>
      <c r="C6" s="25"/>
      <c r="D6" s="25"/>
      <c r="E6" s="25"/>
      <c r="F6" s="25"/>
      <c r="G6" s="25"/>
      <c r="H6" s="25"/>
      <c r="I6" s="25"/>
      <c r="J6" s="25"/>
      <c r="K6" s="26"/>
      <c r="L6" s="26"/>
      <c r="M6" s="26"/>
      <c r="N6" s="26"/>
      <c r="O6" s="25"/>
      <c r="P6" s="25"/>
      <c r="Q6" s="25"/>
      <c r="R6" s="26"/>
      <c r="S6" s="24"/>
      <c r="T6" s="25"/>
      <c r="U6" s="25"/>
      <c r="V6" s="26"/>
    </row>
    <row r="7" spans="1:22" x14ac:dyDescent="0.45">
      <c r="A7" s="27">
        <v>4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9"/>
      <c r="M7" s="29"/>
      <c r="N7" s="29"/>
      <c r="O7" s="28"/>
      <c r="P7" s="28"/>
      <c r="Q7" s="28"/>
      <c r="R7" s="29"/>
      <c r="S7" s="27"/>
      <c r="T7" s="28"/>
      <c r="U7" s="28"/>
      <c r="V7" s="29"/>
    </row>
    <row r="8" spans="1:22" x14ac:dyDescent="0.45">
      <c r="A8" s="24">
        <v>5</v>
      </c>
      <c r="B8" s="25"/>
      <c r="C8" s="25"/>
      <c r="D8" s="25"/>
      <c r="E8" s="25"/>
      <c r="F8" s="25"/>
      <c r="G8" s="25"/>
      <c r="H8" s="25"/>
      <c r="I8" s="25"/>
      <c r="J8" s="25"/>
      <c r="K8" s="26"/>
      <c r="L8" s="26"/>
      <c r="M8" s="26"/>
      <c r="N8" s="26"/>
      <c r="O8" s="25"/>
      <c r="P8" s="25"/>
      <c r="Q8" s="25"/>
      <c r="R8" s="26"/>
      <c r="S8" s="24"/>
      <c r="T8" s="25"/>
      <c r="U8" s="25"/>
      <c r="V8" s="26"/>
    </row>
    <row r="9" spans="1:22" x14ac:dyDescent="0.45">
      <c r="A9" s="27">
        <v>6</v>
      </c>
      <c r="B9" s="28"/>
      <c r="C9" s="28"/>
      <c r="D9" s="28"/>
      <c r="E9" s="28"/>
      <c r="F9" s="28"/>
      <c r="G9" s="28"/>
      <c r="H9" s="28"/>
      <c r="I9" s="28"/>
      <c r="J9" s="28"/>
      <c r="K9" s="29"/>
      <c r="L9" s="29"/>
      <c r="M9" s="29"/>
      <c r="N9" s="29"/>
      <c r="O9" s="28"/>
      <c r="P9" s="28"/>
      <c r="Q9" s="28"/>
      <c r="R9" s="29"/>
      <c r="S9" s="27"/>
      <c r="T9" s="28"/>
      <c r="U9" s="28"/>
      <c r="V9" s="29"/>
    </row>
    <row r="10" spans="1:22" x14ac:dyDescent="0.45">
      <c r="A10" s="24">
        <v>7</v>
      </c>
      <c r="B10" s="25"/>
      <c r="C10" s="25"/>
      <c r="D10" s="25"/>
      <c r="E10" s="25"/>
      <c r="F10" s="25"/>
      <c r="G10" s="25"/>
      <c r="H10" s="25"/>
      <c r="I10" s="25"/>
      <c r="J10" s="25"/>
      <c r="K10" s="26"/>
      <c r="L10" s="26"/>
      <c r="M10" s="26"/>
      <c r="N10" s="26"/>
      <c r="O10" s="25"/>
      <c r="P10" s="25"/>
      <c r="Q10" s="25"/>
      <c r="R10" s="26"/>
      <c r="S10" s="24"/>
      <c r="T10" s="25"/>
      <c r="U10" s="25"/>
      <c r="V10" s="26"/>
    </row>
    <row r="11" spans="1:22" x14ac:dyDescent="0.45">
      <c r="A11" s="27">
        <v>8</v>
      </c>
      <c r="B11" s="28"/>
      <c r="C11" s="28"/>
      <c r="D11" s="28"/>
      <c r="E11" s="28"/>
      <c r="F11" s="28"/>
      <c r="G11" s="28"/>
      <c r="H11" s="28"/>
      <c r="I11" s="28"/>
      <c r="J11" s="28"/>
      <c r="K11" s="29"/>
      <c r="L11" s="29"/>
      <c r="M11" s="29"/>
      <c r="N11" s="29"/>
      <c r="O11" s="28"/>
      <c r="P11" s="28"/>
      <c r="Q11" s="28"/>
      <c r="R11" s="29"/>
      <c r="S11" s="27"/>
      <c r="T11" s="28"/>
      <c r="U11" s="28"/>
      <c r="V11" s="29"/>
    </row>
    <row r="12" spans="1:22" x14ac:dyDescent="0.45">
      <c r="A12" s="24">
        <v>9</v>
      </c>
      <c r="B12" s="25"/>
      <c r="C12" s="25"/>
      <c r="D12" s="25"/>
      <c r="E12" s="25"/>
      <c r="F12" s="25"/>
      <c r="G12" s="25"/>
      <c r="H12" s="25"/>
      <c r="I12" s="25"/>
      <c r="J12" s="25"/>
      <c r="K12" s="26"/>
      <c r="L12" s="26"/>
      <c r="M12" s="26"/>
      <c r="N12" s="26"/>
      <c r="O12" s="25"/>
      <c r="P12" s="25"/>
      <c r="Q12" s="25"/>
      <c r="R12" s="26"/>
      <c r="S12" s="24"/>
      <c r="T12" s="25"/>
      <c r="U12" s="25"/>
      <c r="V12" s="26"/>
    </row>
    <row r="13" spans="1:22" x14ac:dyDescent="0.45">
      <c r="A13" s="27">
        <v>10</v>
      </c>
      <c r="B13" s="28"/>
      <c r="C13" s="28"/>
      <c r="D13" s="28"/>
      <c r="E13" s="28"/>
      <c r="F13" s="28"/>
      <c r="G13" s="28"/>
      <c r="H13" s="28"/>
      <c r="I13" s="28"/>
      <c r="J13" s="28"/>
      <c r="K13" s="29"/>
      <c r="L13" s="29"/>
      <c r="M13" s="29"/>
      <c r="N13" s="29"/>
      <c r="O13" s="28"/>
      <c r="P13" s="28"/>
      <c r="Q13" s="28"/>
      <c r="R13" s="29"/>
      <c r="S13" s="27"/>
      <c r="T13" s="28"/>
      <c r="U13" s="28"/>
      <c r="V13" s="29"/>
    </row>
    <row r="14" spans="1:22" x14ac:dyDescent="0.45">
      <c r="A14" s="24">
        <v>11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  <c r="L14" s="26"/>
      <c r="M14" s="26"/>
      <c r="N14" s="26"/>
      <c r="O14" s="25"/>
      <c r="P14" s="25"/>
      <c r="Q14" s="25"/>
      <c r="R14" s="26"/>
      <c r="S14" s="24"/>
      <c r="T14" s="25"/>
      <c r="U14" s="25"/>
      <c r="V14" s="26"/>
    </row>
    <row r="15" spans="1:22" x14ac:dyDescent="0.45">
      <c r="A15" s="27">
        <v>12</v>
      </c>
      <c r="B15" s="28"/>
      <c r="C15" s="28"/>
      <c r="D15" s="28"/>
      <c r="E15" s="28"/>
      <c r="F15" s="28"/>
      <c r="G15" s="28"/>
      <c r="H15" s="28"/>
      <c r="I15" s="28"/>
      <c r="J15" s="28"/>
      <c r="K15" s="29"/>
      <c r="L15" s="29"/>
      <c r="M15" s="29"/>
      <c r="N15" s="29"/>
      <c r="O15" s="28"/>
      <c r="P15" s="28"/>
      <c r="Q15" s="28"/>
      <c r="R15" s="29"/>
      <c r="S15" s="27"/>
      <c r="T15" s="28"/>
      <c r="U15" s="28"/>
      <c r="V15" s="29"/>
    </row>
    <row r="16" spans="1:22" x14ac:dyDescent="0.45">
      <c r="A16" s="24">
        <v>13</v>
      </c>
      <c r="B16" s="25"/>
      <c r="C16" s="25"/>
      <c r="D16" s="25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5"/>
      <c r="P16" s="25"/>
      <c r="Q16" s="25"/>
      <c r="R16" s="26"/>
      <c r="S16" s="24"/>
      <c r="T16" s="25"/>
      <c r="U16" s="25"/>
      <c r="V16" s="26"/>
    </row>
    <row r="17" spans="1:22" x14ac:dyDescent="0.45">
      <c r="A17" s="27">
        <v>14</v>
      </c>
      <c r="B17" s="28"/>
      <c r="C17" s="28"/>
      <c r="D17" s="28"/>
      <c r="E17" s="28"/>
      <c r="F17" s="28"/>
      <c r="G17" s="28"/>
      <c r="H17" s="28"/>
      <c r="I17" s="28"/>
      <c r="J17" s="28"/>
      <c r="K17" s="29"/>
      <c r="L17" s="29"/>
      <c r="M17" s="29"/>
      <c r="N17" s="29"/>
      <c r="O17" s="28"/>
      <c r="P17" s="28"/>
      <c r="Q17" s="28"/>
      <c r="R17" s="29"/>
      <c r="S17" s="27"/>
      <c r="T17" s="28"/>
      <c r="U17" s="28"/>
      <c r="V17" s="29"/>
    </row>
    <row r="18" spans="1:22" x14ac:dyDescent="0.45">
      <c r="A18" s="24">
        <v>15</v>
      </c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5"/>
      <c r="P18" s="25"/>
      <c r="Q18" s="25"/>
      <c r="R18" s="26"/>
      <c r="S18" s="24"/>
      <c r="T18" s="25"/>
      <c r="U18" s="25"/>
      <c r="V18" s="26"/>
    </row>
    <row r="19" spans="1:22" x14ac:dyDescent="0.45">
      <c r="A19" s="27">
        <v>16</v>
      </c>
      <c r="B19" s="28"/>
      <c r="C19" s="28"/>
      <c r="D19" s="28"/>
      <c r="E19" s="28"/>
      <c r="F19" s="28"/>
      <c r="G19" s="28"/>
      <c r="H19" s="28"/>
      <c r="I19" s="28"/>
      <c r="J19" s="28"/>
      <c r="K19" s="29"/>
      <c r="L19" s="29"/>
      <c r="M19" s="29"/>
      <c r="N19" s="29"/>
      <c r="O19" s="28"/>
      <c r="P19" s="28"/>
      <c r="Q19" s="28"/>
      <c r="R19" s="29"/>
      <c r="S19" s="27"/>
      <c r="T19" s="28"/>
      <c r="U19" s="28"/>
      <c r="V19" s="29"/>
    </row>
    <row r="20" spans="1:22" x14ac:dyDescent="0.45">
      <c r="A20" s="24">
        <v>17</v>
      </c>
      <c r="B20" s="25"/>
      <c r="C20" s="25"/>
      <c r="D20" s="25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5"/>
      <c r="P20" s="25"/>
      <c r="Q20" s="25"/>
      <c r="R20" s="26"/>
      <c r="S20" s="24"/>
      <c r="T20" s="25"/>
      <c r="U20" s="25"/>
      <c r="V20" s="26"/>
    </row>
    <row r="21" spans="1:22" x14ac:dyDescent="0.45">
      <c r="A21" s="27">
        <v>18</v>
      </c>
      <c r="B21" s="28"/>
      <c r="C21" s="28"/>
      <c r="D21" s="28"/>
      <c r="E21" s="28"/>
      <c r="F21" s="28"/>
      <c r="G21" s="28"/>
      <c r="H21" s="28"/>
      <c r="I21" s="28"/>
      <c r="J21" s="28"/>
      <c r="K21" s="29"/>
      <c r="L21" s="29"/>
      <c r="M21" s="29"/>
      <c r="N21" s="29"/>
      <c r="O21" s="28"/>
      <c r="P21" s="28"/>
      <c r="Q21" s="28"/>
      <c r="R21" s="29"/>
      <c r="S21" s="27"/>
      <c r="T21" s="28"/>
      <c r="U21" s="28"/>
      <c r="V21" s="29"/>
    </row>
    <row r="22" spans="1:22" x14ac:dyDescent="0.45">
      <c r="A22" s="24">
        <v>19</v>
      </c>
      <c r="B22" s="25"/>
      <c r="C22" s="25"/>
      <c r="D22" s="25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5"/>
      <c r="P22" s="25"/>
      <c r="Q22" s="25"/>
      <c r="R22" s="26"/>
      <c r="S22" s="24"/>
      <c r="T22" s="25"/>
      <c r="U22" s="25"/>
      <c r="V22" s="26"/>
    </row>
    <row r="23" spans="1:22" x14ac:dyDescent="0.45">
      <c r="A23" s="27">
        <v>20</v>
      </c>
      <c r="B23" s="28"/>
      <c r="C23" s="28"/>
      <c r="D23" s="28"/>
      <c r="E23" s="28"/>
      <c r="F23" s="28"/>
      <c r="G23" s="28"/>
      <c r="H23" s="28"/>
      <c r="I23" s="28"/>
      <c r="J23" s="28"/>
      <c r="K23" s="29"/>
      <c r="L23" s="29"/>
      <c r="M23" s="29"/>
      <c r="N23" s="29"/>
      <c r="O23" s="28"/>
      <c r="P23" s="28"/>
      <c r="Q23" s="28"/>
      <c r="R23" s="29"/>
      <c r="S23" s="27"/>
      <c r="T23" s="28"/>
      <c r="U23" s="28"/>
      <c r="V23" s="29"/>
    </row>
    <row r="24" spans="1:22" x14ac:dyDescent="0.45">
      <c r="A24" s="24">
        <v>21</v>
      </c>
      <c r="B24" s="25"/>
      <c r="C24" s="25"/>
      <c r="D24" s="25"/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5"/>
      <c r="P24" s="25"/>
      <c r="Q24" s="25"/>
      <c r="R24" s="26"/>
      <c r="S24" s="24"/>
      <c r="T24" s="25"/>
      <c r="U24" s="25"/>
      <c r="V24" s="26"/>
    </row>
    <row r="25" spans="1:22" x14ac:dyDescent="0.45">
      <c r="A25" s="27">
        <v>22</v>
      </c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29"/>
      <c r="M25" s="29"/>
      <c r="N25" s="29"/>
      <c r="O25" s="28"/>
      <c r="P25" s="28"/>
      <c r="Q25" s="28"/>
      <c r="R25" s="29"/>
      <c r="S25" s="27"/>
      <c r="T25" s="28"/>
      <c r="U25" s="28"/>
      <c r="V25" s="29"/>
    </row>
    <row r="26" spans="1:22" x14ac:dyDescent="0.45">
      <c r="A26" s="24">
        <v>23</v>
      </c>
      <c r="B26" s="25"/>
      <c r="C26" s="25"/>
      <c r="D26" s="25"/>
      <c r="E26" s="25"/>
      <c r="F26" s="25"/>
      <c r="G26" s="25"/>
      <c r="H26" s="25"/>
      <c r="I26" s="25"/>
      <c r="J26" s="25"/>
      <c r="K26" s="26"/>
      <c r="L26" s="26"/>
      <c r="M26" s="26"/>
      <c r="N26" s="26"/>
      <c r="O26" s="25"/>
      <c r="P26" s="25"/>
      <c r="Q26" s="25"/>
      <c r="R26" s="26"/>
      <c r="S26" s="24"/>
      <c r="T26" s="25"/>
      <c r="U26" s="25"/>
      <c r="V26" s="26"/>
    </row>
    <row r="27" spans="1:22" x14ac:dyDescent="0.45">
      <c r="A27" s="27">
        <v>24</v>
      </c>
      <c r="B27" s="28"/>
      <c r="C27" s="28"/>
      <c r="D27" s="28"/>
      <c r="E27" s="28"/>
      <c r="F27" s="28"/>
      <c r="G27" s="28"/>
      <c r="H27" s="28"/>
      <c r="I27" s="28"/>
      <c r="J27" s="28"/>
      <c r="K27" s="29"/>
      <c r="L27" s="29"/>
      <c r="M27" s="29"/>
      <c r="N27" s="29"/>
      <c r="O27" s="28"/>
      <c r="P27" s="28"/>
      <c r="Q27" s="28"/>
      <c r="R27" s="29"/>
      <c r="S27" s="27"/>
      <c r="T27" s="28"/>
      <c r="U27" s="28"/>
      <c r="V27" s="29"/>
    </row>
    <row r="28" spans="1:22" x14ac:dyDescent="0.45">
      <c r="A28" s="24">
        <v>25</v>
      </c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5"/>
      <c r="P28" s="25"/>
      <c r="Q28" s="25"/>
      <c r="R28" s="26"/>
      <c r="S28" s="24"/>
      <c r="T28" s="25"/>
      <c r="U28" s="25"/>
      <c r="V28" s="26"/>
    </row>
    <row r="29" spans="1:22" x14ac:dyDescent="0.45">
      <c r="A29" s="27">
        <v>26</v>
      </c>
      <c r="B29" s="28"/>
      <c r="C29" s="28"/>
      <c r="D29" s="28"/>
      <c r="E29" s="28"/>
      <c r="F29" s="28"/>
      <c r="G29" s="28"/>
      <c r="H29" s="28"/>
      <c r="I29" s="28"/>
      <c r="J29" s="28"/>
      <c r="K29" s="29"/>
      <c r="L29" s="29"/>
      <c r="M29" s="29"/>
      <c r="N29" s="29"/>
      <c r="O29" s="28"/>
      <c r="P29" s="28"/>
      <c r="Q29" s="28"/>
      <c r="R29" s="29"/>
      <c r="S29" s="27"/>
      <c r="T29" s="28"/>
      <c r="U29" s="28"/>
      <c r="V29" s="29"/>
    </row>
    <row r="30" spans="1:22" x14ac:dyDescent="0.45">
      <c r="A30" s="24">
        <v>27</v>
      </c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5"/>
      <c r="P30" s="25"/>
      <c r="Q30" s="25"/>
      <c r="R30" s="26"/>
      <c r="S30" s="24"/>
      <c r="T30" s="25"/>
      <c r="U30" s="25"/>
      <c r="V30" s="26"/>
    </row>
    <row r="31" spans="1:22" x14ac:dyDescent="0.45">
      <c r="A31" s="27">
        <v>28</v>
      </c>
      <c r="B31" s="28"/>
      <c r="C31" s="28"/>
      <c r="D31" s="28"/>
      <c r="E31" s="28"/>
      <c r="F31" s="28"/>
      <c r="G31" s="28"/>
      <c r="H31" s="28"/>
      <c r="I31" s="28"/>
      <c r="J31" s="28"/>
      <c r="K31" s="29"/>
      <c r="L31" s="29"/>
      <c r="M31" s="29"/>
      <c r="N31" s="29"/>
      <c r="O31" s="28"/>
      <c r="P31" s="28"/>
      <c r="Q31" s="28"/>
      <c r="R31" s="29"/>
      <c r="S31" s="27"/>
      <c r="T31" s="28"/>
      <c r="U31" s="28"/>
      <c r="V31" s="29"/>
    </row>
    <row r="32" spans="1:22" x14ac:dyDescent="0.45">
      <c r="A32" s="24">
        <v>29</v>
      </c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5"/>
      <c r="P32" s="25"/>
      <c r="Q32" s="25"/>
      <c r="R32" s="26"/>
      <c r="S32" s="24"/>
      <c r="T32" s="25"/>
      <c r="U32" s="25"/>
      <c r="V32" s="26"/>
    </row>
    <row r="33" spans="1:22" x14ac:dyDescent="0.45">
      <c r="A33" s="27">
        <v>30</v>
      </c>
      <c r="B33" s="28"/>
      <c r="C33" s="28"/>
      <c r="D33" s="28"/>
      <c r="E33" s="28"/>
      <c r="F33" s="28"/>
      <c r="G33" s="28"/>
      <c r="H33" s="28"/>
      <c r="I33" s="28"/>
      <c r="J33" s="28"/>
      <c r="K33" s="29"/>
      <c r="L33" s="29"/>
      <c r="M33" s="29"/>
      <c r="N33" s="29"/>
      <c r="O33" s="28"/>
      <c r="P33" s="28"/>
      <c r="Q33" s="28"/>
      <c r="R33" s="29"/>
      <c r="S33" s="27"/>
      <c r="T33" s="28"/>
      <c r="U33" s="28"/>
      <c r="V33" s="29"/>
    </row>
    <row r="34" spans="1:22" x14ac:dyDescent="0.45">
      <c r="A34" s="24">
        <v>31</v>
      </c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5"/>
      <c r="P34" s="25"/>
      <c r="Q34" s="25"/>
      <c r="R34" s="26"/>
      <c r="S34" s="24"/>
      <c r="T34" s="25"/>
      <c r="U34" s="25"/>
      <c r="V34" s="26"/>
    </row>
    <row r="35" spans="1:22" x14ac:dyDescent="0.45">
      <c r="A35" s="27">
        <v>32</v>
      </c>
      <c r="B35" s="28"/>
      <c r="C35" s="28"/>
      <c r="D35" s="28"/>
      <c r="E35" s="28"/>
      <c r="F35" s="28"/>
      <c r="G35" s="28"/>
      <c r="H35" s="28"/>
      <c r="I35" s="28"/>
      <c r="J35" s="28"/>
      <c r="K35" s="29"/>
      <c r="L35" s="29"/>
      <c r="M35" s="29"/>
      <c r="N35" s="29"/>
      <c r="O35" s="28"/>
      <c r="P35" s="28"/>
      <c r="Q35" s="28"/>
      <c r="R35" s="29"/>
      <c r="S35" s="27"/>
      <c r="T35" s="28"/>
      <c r="U35" s="28"/>
      <c r="V35" s="29"/>
    </row>
    <row r="36" spans="1:22" x14ac:dyDescent="0.45">
      <c r="A36" s="24">
        <v>33</v>
      </c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26"/>
      <c r="M36" s="26"/>
      <c r="N36" s="26"/>
      <c r="O36" s="25"/>
      <c r="P36" s="25"/>
      <c r="Q36" s="25"/>
      <c r="R36" s="26"/>
      <c r="S36" s="24"/>
      <c r="T36" s="25"/>
      <c r="U36" s="25"/>
      <c r="V36" s="26"/>
    </row>
    <row r="37" spans="1:22" x14ac:dyDescent="0.45">
      <c r="A37" s="27">
        <v>34</v>
      </c>
      <c r="B37" s="28"/>
      <c r="C37" s="28"/>
      <c r="D37" s="28"/>
      <c r="E37" s="28"/>
      <c r="F37" s="28"/>
      <c r="G37" s="28"/>
      <c r="H37" s="28"/>
      <c r="I37" s="28"/>
      <c r="J37" s="28"/>
      <c r="K37" s="29"/>
      <c r="L37" s="29"/>
      <c r="M37" s="29"/>
      <c r="N37" s="29"/>
      <c r="O37" s="28"/>
      <c r="P37" s="28"/>
      <c r="Q37" s="28"/>
      <c r="R37" s="29"/>
      <c r="S37" s="27"/>
      <c r="T37" s="28"/>
      <c r="U37" s="28"/>
      <c r="V37" s="29"/>
    </row>
    <row r="38" spans="1:22" x14ac:dyDescent="0.45">
      <c r="A38" s="24">
        <v>35</v>
      </c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26"/>
      <c r="M38" s="26"/>
      <c r="N38" s="26"/>
      <c r="O38" s="25"/>
      <c r="P38" s="25"/>
      <c r="Q38" s="25"/>
      <c r="R38" s="26"/>
      <c r="S38" s="24"/>
      <c r="T38" s="25"/>
      <c r="U38" s="25"/>
      <c r="V38" s="26"/>
    </row>
    <row r="39" spans="1:22" x14ac:dyDescent="0.45">
      <c r="A39" s="27">
        <v>36</v>
      </c>
      <c r="B39" s="28"/>
      <c r="C39" s="28"/>
      <c r="D39" s="28"/>
      <c r="E39" s="28"/>
      <c r="F39" s="28"/>
      <c r="G39" s="28"/>
      <c r="H39" s="28"/>
      <c r="I39" s="28"/>
      <c r="J39" s="28"/>
      <c r="K39" s="29"/>
      <c r="L39" s="29"/>
      <c r="M39" s="29"/>
      <c r="N39" s="29"/>
      <c r="O39" s="28"/>
      <c r="P39" s="28"/>
      <c r="Q39" s="28"/>
      <c r="R39" s="29"/>
      <c r="S39" s="27"/>
      <c r="T39" s="28"/>
      <c r="U39" s="28"/>
      <c r="V39" s="29"/>
    </row>
    <row r="40" spans="1:22" x14ac:dyDescent="0.45">
      <c r="A40" s="24">
        <v>37</v>
      </c>
      <c r="B40" s="25"/>
      <c r="C40" s="25"/>
      <c r="D40" s="25"/>
      <c r="E40" s="25"/>
      <c r="F40" s="25"/>
      <c r="G40" s="25"/>
      <c r="H40" s="25"/>
      <c r="I40" s="25"/>
      <c r="J40" s="25"/>
      <c r="K40" s="26"/>
      <c r="L40" s="26"/>
      <c r="M40" s="26"/>
      <c r="N40" s="26"/>
      <c r="O40" s="25"/>
      <c r="P40" s="25"/>
      <c r="Q40" s="25"/>
      <c r="R40" s="26"/>
      <c r="S40" s="24"/>
      <c r="T40" s="25"/>
      <c r="U40" s="25"/>
      <c r="V40" s="26"/>
    </row>
    <row r="41" spans="1:22" x14ac:dyDescent="0.45">
      <c r="A41" s="27">
        <v>38</v>
      </c>
      <c r="B41" s="28"/>
      <c r="C41" s="28"/>
      <c r="D41" s="28"/>
      <c r="E41" s="28"/>
      <c r="F41" s="28"/>
      <c r="G41" s="28"/>
      <c r="H41" s="28"/>
      <c r="I41" s="28"/>
      <c r="J41" s="28"/>
      <c r="K41" s="29"/>
      <c r="L41" s="29"/>
      <c r="M41" s="29"/>
      <c r="N41" s="29"/>
      <c r="O41" s="28"/>
      <c r="P41" s="28"/>
      <c r="Q41" s="28"/>
      <c r="R41" s="29"/>
      <c r="S41" s="27"/>
      <c r="T41" s="28"/>
      <c r="U41" s="28"/>
      <c r="V41" s="29"/>
    </row>
    <row r="42" spans="1:22" x14ac:dyDescent="0.45">
      <c r="A42" s="24">
        <v>39</v>
      </c>
      <c r="B42" s="25"/>
      <c r="C42" s="25"/>
      <c r="D42" s="25"/>
      <c r="E42" s="25"/>
      <c r="F42" s="25"/>
      <c r="G42" s="25"/>
      <c r="H42" s="25"/>
      <c r="I42" s="25"/>
      <c r="J42" s="25"/>
      <c r="K42" s="26"/>
      <c r="L42" s="26"/>
      <c r="M42" s="26"/>
      <c r="N42" s="26"/>
      <c r="O42" s="25"/>
      <c r="P42" s="25"/>
      <c r="Q42" s="25"/>
      <c r="R42" s="26"/>
      <c r="S42" s="24"/>
      <c r="T42" s="25"/>
      <c r="U42" s="25"/>
      <c r="V42" s="26"/>
    </row>
    <row r="43" spans="1:22" x14ac:dyDescent="0.45">
      <c r="A43" s="27">
        <v>40</v>
      </c>
      <c r="B43" s="28"/>
      <c r="C43" s="28"/>
      <c r="D43" s="28"/>
      <c r="E43" s="28"/>
      <c r="F43" s="28"/>
      <c r="G43" s="28"/>
      <c r="H43" s="28"/>
      <c r="I43" s="28"/>
      <c r="J43" s="28"/>
      <c r="K43" s="29"/>
      <c r="L43" s="29"/>
      <c r="M43" s="29"/>
      <c r="N43" s="29"/>
      <c r="O43" s="28"/>
      <c r="P43" s="28"/>
      <c r="Q43" s="28"/>
      <c r="R43" s="29"/>
      <c r="S43" s="27"/>
      <c r="T43" s="28"/>
      <c r="U43" s="28"/>
      <c r="V43" s="29"/>
    </row>
    <row r="44" spans="1:22" x14ac:dyDescent="0.45">
      <c r="A44" s="24">
        <v>41</v>
      </c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26"/>
      <c r="M44" s="26"/>
      <c r="N44" s="26"/>
      <c r="O44" s="25"/>
      <c r="P44" s="25"/>
      <c r="Q44" s="25"/>
      <c r="R44" s="26"/>
      <c r="S44" s="24"/>
      <c r="T44" s="25"/>
      <c r="U44" s="25"/>
      <c r="V44" s="26"/>
    </row>
    <row r="45" spans="1:22" x14ac:dyDescent="0.45">
      <c r="A45" s="27">
        <v>42</v>
      </c>
      <c r="B45" s="28"/>
      <c r="C45" s="28"/>
      <c r="D45" s="28"/>
      <c r="E45" s="28"/>
      <c r="F45" s="28"/>
      <c r="G45" s="28"/>
      <c r="H45" s="28"/>
      <c r="I45" s="28"/>
      <c r="J45" s="28"/>
      <c r="K45" s="29"/>
      <c r="L45" s="29"/>
      <c r="M45" s="29"/>
      <c r="N45" s="29"/>
      <c r="O45" s="28"/>
      <c r="P45" s="28"/>
      <c r="Q45" s="28"/>
      <c r="R45" s="29"/>
      <c r="S45" s="27"/>
      <c r="T45" s="28"/>
      <c r="U45" s="28"/>
      <c r="V45" s="29"/>
    </row>
    <row r="46" spans="1:22" x14ac:dyDescent="0.45">
      <c r="A46" s="24">
        <v>43</v>
      </c>
      <c r="B46" s="25"/>
      <c r="C46" s="25"/>
      <c r="D46" s="25"/>
      <c r="E46" s="25"/>
      <c r="F46" s="25"/>
      <c r="G46" s="25"/>
      <c r="H46" s="25"/>
      <c r="I46" s="25"/>
      <c r="J46" s="25"/>
      <c r="K46" s="26"/>
      <c r="L46" s="26"/>
      <c r="M46" s="26"/>
      <c r="N46" s="26"/>
      <c r="O46" s="25"/>
      <c r="P46" s="25"/>
      <c r="Q46" s="25"/>
      <c r="R46" s="26"/>
      <c r="S46" s="24"/>
      <c r="T46" s="25"/>
      <c r="U46" s="25"/>
      <c r="V46" s="26"/>
    </row>
    <row r="47" spans="1:22" x14ac:dyDescent="0.45">
      <c r="A47" s="27">
        <v>44</v>
      </c>
      <c r="B47" s="28"/>
      <c r="C47" s="28"/>
      <c r="D47" s="28"/>
      <c r="E47" s="28"/>
      <c r="F47" s="28"/>
      <c r="G47" s="28"/>
      <c r="H47" s="28"/>
      <c r="I47" s="28"/>
      <c r="J47" s="28"/>
      <c r="K47" s="29"/>
      <c r="L47" s="29"/>
      <c r="M47" s="29"/>
      <c r="N47" s="29"/>
      <c r="O47" s="28"/>
      <c r="P47" s="28"/>
      <c r="Q47" s="28"/>
      <c r="R47" s="29"/>
      <c r="S47" s="27"/>
      <c r="T47" s="28"/>
      <c r="U47" s="28"/>
      <c r="V47" s="29"/>
    </row>
    <row r="48" spans="1:22" x14ac:dyDescent="0.45">
      <c r="A48" s="24">
        <v>45</v>
      </c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26"/>
      <c r="M48" s="26"/>
      <c r="N48" s="26"/>
      <c r="O48" s="25"/>
      <c r="P48" s="25"/>
      <c r="Q48" s="25"/>
      <c r="R48" s="26"/>
      <c r="S48" s="24"/>
      <c r="T48" s="25"/>
      <c r="U48" s="25"/>
      <c r="V48" s="26"/>
    </row>
    <row r="49" spans="1:22" x14ac:dyDescent="0.45">
      <c r="A49" s="27">
        <v>46</v>
      </c>
      <c r="B49" s="28"/>
      <c r="C49" s="28"/>
      <c r="D49" s="28"/>
      <c r="E49" s="28"/>
      <c r="F49" s="28"/>
      <c r="G49" s="28"/>
      <c r="H49" s="28"/>
      <c r="I49" s="28"/>
      <c r="J49" s="28"/>
      <c r="K49" s="29"/>
      <c r="L49" s="29"/>
      <c r="M49" s="29"/>
      <c r="N49" s="29"/>
      <c r="O49" s="28"/>
      <c r="P49" s="28"/>
      <c r="Q49" s="28"/>
      <c r="R49" s="29"/>
      <c r="S49" s="27"/>
      <c r="T49" s="28"/>
      <c r="U49" s="28"/>
      <c r="V49" s="29"/>
    </row>
    <row r="50" spans="1:22" x14ac:dyDescent="0.45">
      <c r="A50" s="24">
        <v>47</v>
      </c>
      <c r="B50" s="25"/>
      <c r="C50" s="25"/>
      <c r="D50" s="25"/>
      <c r="E50" s="25"/>
      <c r="F50" s="25"/>
      <c r="G50" s="25"/>
      <c r="H50" s="25"/>
      <c r="I50" s="25"/>
      <c r="J50" s="25"/>
      <c r="K50" s="26"/>
      <c r="L50" s="26"/>
      <c r="M50" s="26"/>
      <c r="N50" s="26"/>
      <c r="O50" s="25"/>
      <c r="P50" s="25"/>
      <c r="Q50" s="25"/>
      <c r="R50" s="26"/>
      <c r="S50" s="24"/>
      <c r="T50" s="25"/>
      <c r="U50" s="25"/>
      <c r="V50" s="26"/>
    </row>
    <row r="51" spans="1:22" x14ac:dyDescent="0.45">
      <c r="A51" s="27">
        <v>48</v>
      </c>
      <c r="B51" s="28"/>
      <c r="C51" s="28"/>
      <c r="D51" s="28"/>
      <c r="E51" s="28"/>
      <c r="F51" s="28"/>
      <c r="G51" s="28"/>
      <c r="H51" s="28"/>
      <c r="I51" s="28"/>
      <c r="J51" s="28"/>
      <c r="K51" s="29"/>
      <c r="L51" s="29"/>
      <c r="M51" s="29"/>
      <c r="N51" s="29"/>
      <c r="O51" s="28"/>
      <c r="P51" s="28"/>
      <c r="Q51" s="28"/>
      <c r="R51" s="29"/>
      <c r="S51" s="27"/>
      <c r="T51" s="28"/>
      <c r="U51" s="28"/>
      <c r="V51" s="29"/>
    </row>
    <row r="52" spans="1:22" x14ac:dyDescent="0.45">
      <c r="A52" s="24">
        <v>49</v>
      </c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26"/>
      <c r="M52" s="26"/>
      <c r="N52" s="26"/>
      <c r="O52" s="25"/>
      <c r="P52" s="25"/>
      <c r="Q52" s="25"/>
      <c r="R52" s="26"/>
      <c r="S52" s="24"/>
      <c r="T52" s="25"/>
      <c r="U52" s="25"/>
      <c r="V52" s="26"/>
    </row>
    <row r="53" spans="1:22" x14ac:dyDescent="0.45">
      <c r="A53" s="27">
        <v>50</v>
      </c>
      <c r="B53" s="28"/>
      <c r="C53" s="28"/>
      <c r="D53" s="28"/>
      <c r="E53" s="28"/>
      <c r="F53" s="28"/>
      <c r="G53" s="28"/>
      <c r="H53" s="28"/>
      <c r="I53" s="28"/>
      <c r="J53" s="28"/>
      <c r="K53" s="29"/>
      <c r="L53" s="29"/>
      <c r="M53" s="29"/>
      <c r="N53" s="29"/>
      <c r="O53" s="28"/>
      <c r="P53" s="28"/>
      <c r="Q53" s="28"/>
      <c r="R53" s="29"/>
      <c r="S53" s="27"/>
      <c r="T53" s="28"/>
      <c r="U53" s="28"/>
      <c r="V53" s="29"/>
    </row>
    <row r="54" spans="1:22" x14ac:dyDescent="0.45">
      <c r="A54" s="24">
        <v>51</v>
      </c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26"/>
      <c r="M54" s="26"/>
      <c r="N54" s="26"/>
      <c r="O54" s="25"/>
      <c r="P54" s="25"/>
      <c r="Q54" s="25"/>
      <c r="R54" s="26"/>
      <c r="S54" s="24"/>
      <c r="T54" s="25"/>
      <c r="U54" s="25"/>
      <c r="V54" s="26"/>
    </row>
    <row r="55" spans="1:22" x14ac:dyDescent="0.45">
      <c r="A55" s="27">
        <v>52</v>
      </c>
      <c r="B55" s="28"/>
      <c r="C55" s="28"/>
      <c r="D55" s="28"/>
      <c r="E55" s="28"/>
      <c r="F55" s="28"/>
      <c r="G55" s="28"/>
      <c r="H55" s="28"/>
      <c r="I55" s="28"/>
      <c r="J55" s="28"/>
      <c r="K55" s="29"/>
      <c r="L55" s="29"/>
      <c r="M55" s="29"/>
      <c r="N55" s="29"/>
      <c r="O55" s="28"/>
      <c r="P55" s="28"/>
      <c r="Q55" s="28"/>
      <c r="R55" s="29"/>
      <c r="S55" s="27"/>
      <c r="T55" s="28"/>
      <c r="U55" s="28"/>
      <c r="V55" s="29"/>
    </row>
    <row r="56" spans="1:22" x14ac:dyDescent="0.45">
      <c r="A56" s="24">
        <v>53</v>
      </c>
      <c r="B56" s="25"/>
      <c r="C56" s="25"/>
      <c r="D56" s="25"/>
      <c r="E56" s="25"/>
      <c r="F56" s="25"/>
      <c r="G56" s="25"/>
      <c r="H56" s="25"/>
      <c r="I56" s="25"/>
      <c r="J56" s="25"/>
      <c r="K56" s="26"/>
      <c r="L56" s="26"/>
      <c r="M56" s="26"/>
      <c r="N56" s="26"/>
      <c r="O56" s="25"/>
      <c r="P56" s="25"/>
      <c r="Q56" s="25"/>
      <c r="R56" s="26"/>
      <c r="S56" s="24"/>
      <c r="T56" s="25"/>
      <c r="U56" s="25"/>
      <c r="V56" s="26"/>
    </row>
    <row r="57" spans="1:22" x14ac:dyDescent="0.45">
      <c r="A57" s="27">
        <v>54</v>
      </c>
      <c r="B57" s="28"/>
      <c r="C57" s="28"/>
      <c r="D57" s="28"/>
      <c r="E57" s="28"/>
      <c r="F57" s="28"/>
      <c r="G57" s="28"/>
      <c r="H57" s="28"/>
      <c r="I57" s="28"/>
      <c r="J57" s="28"/>
      <c r="K57" s="29"/>
      <c r="L57" s="29"/>
      <c r="M57" s="29"/>
      <c r="N57" s="29"/>
      <c r="O57" s="28"/>
      <c r="P57" s="28"/>
      <c r="Q57" s="28"/>
      <c r="R57" s="29"/>
      <c r="S57" s="27"/>
      <c r="T57" s="28"/>
      <c r="U57" s="28"/>
      <c r="V57" s="29"/>
    </row>
    <row r="58" spans="1:22" x14ac:dyDescent="0.45">
      <c r="A58" s="24">
        <v>55</v>
      </c>
      <c r="B58" s="25"/>
      <c r="C58" s="25"/>
      <c r="D58" s="25"/>
      <c r="E58" s="25"/>
      <c r="F58" s="25"/>
      <c r="G58" s="25"/>
      <c r="H58" s="25"/>
      <c r="I58" s="25"/>
      <c r="J58" s="25"/>
      <c r="K58" s="26"/>
      <c r="L58" s="26"/>
      <c r="M58" s="26"/>
      <c r="N58" s="26"/>
      <c r="O58" s="25"/>
      <c r="P58" s="25"/>
      <c r="Q58" s="25"/>
      <c r="R58" s="26"/>
      <c r="S58" s="24"/>
      <c r="T58" s="25"/>
      <c r="U58" s="25"/>
      <c r="V58" s="26"/>
    </row>
    <row r="59" spans="1:22" x14ac:dyDescent="0.45">
      <c r="A59" s="27">
        <v>56</v>
      </c>
      <c r="B59" s="28"/>
      <c r="C59" s="28"/>
      <c r="D59" s="28"/>
      <c r="E59" s="28"/>
      <c r="F59" s="28"/>
      <c r="G59" s="28"/>
      <c r="H59" s="28"/>
      <c r="I59" s="28"/>
      <c r="J59" s="28"/>
      <c r="K59" s="29"/>
      <c r="L59" s="29"/>
      <c r="M59" s="29"/>
      <c r="N59" s="29"/>
      <c r="O59" s="28"/>
      <c r="P59" s="28"/>
      <c r="Q59" s="28"/>
      <c r="R59" s="29"/>
      <c r="S59" s="27"/>
      <c r="T59" s="28"/>
      <c r="U59" s="28"/>
      <c r="V59" s="29"/>
    </row>
    <row r="60" spans="1:22" x14ac:dyDescent="0.45">
      <c r="A60" s="24">
        <v>57</v>
      </c>
      <c r="B60" s="25"/>
      <c r="C60" s="25"/>
      <c r="D60" s="25"/>
      <c r="E60" s="25"/>
      <c r="F60" s="25"/>
      <c r="G60" s="25"/>
      <c r="H60" s="25"/>
      <c r="I60" s="25"/>
      <c r="J60" s="25"/>
      <c r="K60" s="26"/>
      <c r="L60" s="26"/>
      <c r="M60" s="26"/>
      <c r="N60" s="26"/>
      <c r="O60" s="25"/>
      <c r="P60" s="25"/>
      <c r="Q60" s="25"/>
      <c r="R60" s="26"/>
      <c r="S60" s="24"/>
      <c r="T60" s="25"/>
      <c r="U60" s="25"/>
      <c r="V60" s="26"/>
    </row>
    <row r="61" spans="1:22" x14ac:dyDescent="0.45">
      <c r="A61" s="27">
        <v>58</v>
      </c>
      <c r="B61" s="28"/>
      <c r="C61" s="28"/>
      <c r="D61" s="28"/>
      <c r="E61" s="28"/>
      <c r="F61" s="28"/>
      <c r="G61" s="28"/>
      <c r="H61" s="28"/>
      <c r="I61" s="28"/>
      <c r="J61" s="28"/>
      <c r="K61" s="29"/>
      <c r="L61" s="29"/>
      <c r="M61" s="29"/>
      <c r="N61" s="29"/>
      <c r="O61" s="28"/>
      <c r="P61" s="28"/>
      <c r="Q61" s="28"/>
      <c r="R61" s="29"/>
      <c r="S61" s="27"/>
      <c r="T61" s="28"/>
      <c r="U61" s="28"/>
      <c r="V61" s="29"/>
    </row>
    <row r="62" spans="1:22" x14ac:dyDescent="0.45">
      <c r="A62" s="24">
        <v>59</v>
      </c>
      <c r="B62" s="25"/>
      <c r="C62" s="25"/>
      <c r="D62" s="25"/>
      <c r="E62" s="25"/>
      <c r="F62" s="25"/>
      <c r="G62" s="25"/>
      <c r="H62" s="25"/>
      <c r="I62" s="25"/>
      <c r="J62" s="25"/>
      <c r="K62" s="26"/>
      <c r="L62" s="26"/>
      <c r="M62" s="26"/>
      <c r="N62" s="26"/>
      <c r="O62" s="25"/>
      <c r="P62" s="25"/>
      <c r="Q62" s="25"/>
      <c r="R62" s="26"/>
      <c r="S62" s="24"/>
      <c r="T62" s="25"/>
      <c r="U62" s="25"/>
      <c r="V62" s="26"/>
    </row>
    <row r="63" spans="1:22" x14ac:dyDescent="0.45">
      <c r="A63" s="27">
        <v>60</v>
      </c>
      <c r="B63" s="28"/>
      <c r="C63" s="28"/>
      <c r="D63" s="28"/>
      <c r="E63" s="28"/>
      <c r="F63" s="28"/>
      <c r="G63" s="28"/>
      <c r="H63" s="28"/>
      <c r="I63" s="28"/>
      <c r="J63" s="28"/>
      <c r="K63" s="29"/>
      <c r="L63" s="29"/>
      <c r="M63" s="29"/>
      <c r="N63" s="29"/>
      <c r="O63" s="28"/>
      <c r="P63" s="28"/>
      <c r="Q63" s="28"/>
      <c r="R63" s="29"/>
      <c r="S63" s="27"/>
      <c r="T63" s="28"/>
      <c r="U63" s="28"/>
      <c r="V63" s="29"/>
    </row>
    <row r="64" spans="1:22" x14ac:dyDescent="0.45">
      <c r="A64" s="24">
        <v>61</v>
      </c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26"/>
      <c r="M64" s="26"/>
      <c r="N64" s="26"/>
      <c r="O64" s="25"/>
      <c r="P64" s="25"/>
      <c r="Q64" s="25"/>
      <c r="R64" s="26"/>
      <c r="S64" s="24"/>
      <c r="T64" s="25"/>
      <c r="U64" s="25"/>
      <c r="V64" s="26"/>
    </row>
    <row r="65" spans="1:22" x14ac:dyDescent="0.45">
      <c r="A65" s="27">
        <v>62</v>
      </c>
      <c r="B65" s="28"/>
      <c r="C65" s="28"/>
      <c r="D65" s="28"/>
      <c r="E65" s="28"/>
      <c r="F65" s="28"/>
      <c r="G65" s="28"/>
      <c r="H65" s="28"/>
      <c r="I65" s="28"/>
      <c r="J65" s="28"/>
      <c r="K65" s="29"/>
      <c r="L65" s="29"/>
      <c r="M65" s="29"/>
      <c r="N65" s="29"/>
      <c r="O65" s="28"/>
      <c r="P65" s="28"/>
      <c r="Q65" s="28"/>
      <c r="R65" s="29"/>
      <c r="S65" s="27"/>
      <c r="T65" s="28"/>
      <c r="U65" s="28"/>
      <c r="V65" s="29"/>
    </row>
    <row r="66" spans="1:22" x14ac:dyDescent="0.45">
      <c r="A66" s="24">
        <v>63</v>
      </c>
      <c r="B66" s="25"/>
      <c r="C66" s="25"/>
      <c r="D66" s="25"/>
      <c r="E66" s="25"/>
      <c r="F66" s="25"/>
      <c r="G66" s="25"/>
      <c r="H66" s="25"/>
      <c r="I66" s="25"/>
      <c r="J66" s="25"/>
      <c r="K66" s="26"/>
      <c r="L66" s="26"/>
      <c r="M66" s="26"/>
      <c r="N66" s="26"/>
      <c r="O66" s="25"/>
      <c r="P66" s="25"/>
      <c r="Q66" s="25"/>
      <c r="R66" s="26"/>
      <c r="S66" s="24"/>
      <c r="T66" s="25"/>
      <c r="U66" s="25"/>
      <c r="V66" s="26"/>
    </row>
    <row r="67" spans="1:22" x14ac:dyDescent="0.45">
      <c r="A67" s="27">
        <v>64</v>
      </c>
      <c r="B67" s="28"/>
      <c r="C67" s="28"/>
      <c r="D67" s="28"/>
      <c r="E67" s="28"/>
      <c r="F67" s="28"/>
      <c r="G67" s="28"/>
      <c r="H67" s="28"/>
      <c r="I67" s="28"/>
      <c r="J67" s="28"/>
      <c r="K67" s="29"/>
      <c r="L67" s="29"/>
      <c r="M67" s="29"/>
      <c r="N67" s="29"/>
      <c r="O67" s="28"/>
      <c r="P67" s="28"/>
      <c r="Q67" s="28"/>
      <c r="R67" s="29"/>
      <c r="S67" s="27"/>
      <c r="T67" s="28"/>
      <c r="U67" s="28"/>
      <c r="V67" s="29"/>
    </row>
    <row r="68" spans="1:22" x14ac:dyDescent="0.45">
      <c r="A68" s="24">
        <v>65</v>
      </c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26"/>
      <c r="M68" s="26"/>
      <c r="N68" s="26"/>
      <c r="O68" s="25"/>
      <c r="P68" s="25"/>
      <c r="Q68" s="25"/>
      <c r="R68" s="26"/>
      <c r="S68" s="24"/>
      <c r="T68" s="25"/>
      <c r="U68" s="25"/>
      <c r="V68" s="26"/>
    </row>
    <row r="69" spans="1:22" x14ac:dyDescent="0.45">
      <c r="A69" s="27">
        <v>66</v>
      </c>
      <c r="B69" s="28"/>
      <c r="C69" s="28"/>
      <c r="D69" s="28"/>
      <c r="E69" s="28"/>
      <c r="F69" s="28"/>
      <c r="G69" s="28"/>
      <c r="H69" s="28"/>
      <c r="I69" s="28"/>
      <c r="J69" s="28"/>
      <c r="K69" s="29"/>
      <c r="L69" s="29"/>
      <c r="M69" s="29"/>
      <c r="N69" s="29"/>
      <c r="O69" s="28"/>
      <c r="P69" s="28"/>
      <c r="Q69" s="28"/>
      <c r="R69" s="29"/>
      <c r="S69" s="27"/>
      <c r="T69" s="28"/>
      <c r="U69" s="28"/>
      <c r="V69" s="29"/>
    </row>
    <row r="70" spans="1:22" x14ac:dyDescent="0.45">
      <c r="A70" s="24">
        <v>67</v>
      </c>
      <c r="B70" s="25"/>
      <c r="C70" s="25"/>
      <c r="D70" s="25"/>
      <c r="E70" s="25"/>
      <c r="F70" s="25"/>
      <c r="G70" s="25"/>
      <c r="H70" s="25"/>
      <c r="I70" s="25"/>
      <c r="J70" s="25"/>
      <c r="K70" s="26"/>
      <c r="L70" s="26"/>
      <c r="M70" s="26"/>
      <c r="N70" s="26"/>
      <c r="O70" s="25"/>
      <c r="P70" s="25"/>
      <c r="Q70" s="25"/>
      <c r="R70" s="26"/>
      <c r="S70" s="24"/>
      <c r="T70" s="25"/>
      <c r="U70" s="25"/>
      <c r="V70" s="26"/>
    </row>
    <row r="71" spans="1:22" x14ac:dyDescent="0.45">
      <c r="A71" s="27">
        <v>68</v>
      </c>
      <c r="B71" s="28"/>
      <c r="C71" s="28"/>
      <c r="D71" s="28"/>
      <c r="E71" s="28"/>
      <c r="F71" s="28"/>
      <c r="G71" s="28"/>
      <c r="H71" s="28"/>
      <c r="I71" s="28"/>
      <c r="J71" s="28"/>
      <c r="K71" s="29"/>
      <c r="L71" s="29"/>
      <c r="M71" s="29"/>
      <c r="N71" s="29"/>
      <c r="O71" s="28"/>
      <c r="P71" s="28"/>
      <c r="Q71" s="28"/>
      <c r="R71" s="29"/>
      <c r="S71" s="27"/>
      <c r="T71" s="28"/>
      <c r="U71" s="28"/>
      <c r="V71" s="29"/>
    </row>
    <row r="72" spans="1:22" x14ac:dyDescent="0.45">
      <c r="A72" s="24">
        <v>69</v>
      </c>
      <c r="B72" s="25"/>
      <c r="C72" s="25"/>
      <c r="D72" s="25"/>
      <c r="E72" s="25"/>
      <c r="F72" s="25"/>
      <c r="G72" s="25"/>
      <c r="H72" s="25"/>
      <c r="I72" s="25"/>
      <c r="J72" s="25"/>
      <c r="K72" s="26"/>
      <c r="L72" s="26"/>
      <c r="M72" s="26"/>
      <c r="N72" s="26"/>
      <c r="O72" s="25"/>
      <c r="P72" s="25"/>
      <c r="Q72" s="25"/>
      <c r="R72" s="26"/>
      <c r="S72" s="24"/>
      <c r="T72" s="25"/>
      <c r="U72" s="25"/>
      <c r="V72" s="26"/>
    </row>
    <row r="73" spans="1:22" x14ac:dyDescent="0.45">
      <c r="A73" s="27">
        <v>70</v>
      </c>
      <c r="B73" s="28"/>
      <c r="C73" s="28"/>
      <c r="D73" s="28"/>
      <c r="E73" s="28"/>
      <c r="F73" s="28"/>
      <c r="G73" s="28"/>
      <c r="H73" s="28"/>
      <c r="I73" s="28"/>
      <c r="J73" s="28"/>
      <c r="K73" s="29"/>
      <c r="L73" s="29"/>
      <c r="M73" s="29"/>
      <c r="N73" s="29"/>
      <c r="O73" s="28"/>
      <c r="P73" s="28"/>
      <c r="Q73" s="28"/>
      <c r="R73" s="29"/>
      <c r="S73" s="27"/>
      <c r="T73" s="28"/>
      <c r="U73" s="28"/>
      <c r="V73" s="29"/>
    </row>
    <row r="74" spans="1:22" x14ac:dyDescent="0.45">
      <c r="A74" s="24">
        <v>71</v>
      </c>
      <c r="B74" s="25"/>
      <c r="C74" s="25"/>
      <c r="D74" s="25"/>
      <c r="E74" s="25"/>
      <c r="F74" s="25"/>
      <c r="G74" s="25"/>
      <c r="H74" s="25"/>
      <c r="I74" s="25"/>
      <c r="J74" s="25"/>
      <c r="K74" s="26"/>
      <c r="L74" s="26"/>
      <c r="M74" s="26"/>
      <c r="N74" s="26"/>
      <c r="O74" s="25"/>
      <c r="P74" s="25"/>
      <c r="Q74" s="25"/>
      <c r="R74" s="26"/>
      <c r="S74" s="24"/>
      <c r="T74" s="25"/>
      <c r="U74" s="25"/>
      <c r="V74" s="26"/>
    </row>
    <row r="75" spans="1:22" x14ac:dyDescent="0.45">
      <c r="A75" s="27">
        <v>72</v>
      </c>
      <c r="B75" s="28"/>
      <c r="C75" s="28"/>
      <c r="D75" s="28"/>
      <c r="E75" s="28"/>
      <c r="F75" s="28"/>
      <c r="G75" s="28"/>
      <c r="H75" s="28"/>
      <c r="I75" s="28"/>
      <c r="J75" s="28"/>
      <c r="K75" s="29"/>
      <c r="L75" s="29"/>
      <c r="M75" s="29"/>
      <c r="N75" s="29"/>
      <c r="O75" s="28"/>
      <c r="P75" s="28"/>
      <c r="Q75" s="28"/>
      <c r="R75" s="29"/>
      <c r="S75" s="27"/>
      <c r="T75" s="28"/>
      <c r="U75" s="28"/>
      <c r="V75" s="29"/>
    </row>
    <row r="76" spans="1:22" x14ac:dyDescent="0.45">
      <c r="A76" s="24">
        <v>73</v>
      </c>
      <c r="B76" s="25"/>
      <c r="C76" s="25"/>
      <c r="D76" s="25"/>
      <c r="E76" s="25"/>
      <c r="F76" s="25"/>
      <c r="G76" s="25"/>
      <c r="H76" s="25"/>
      <c r="I76" s="25"/>
      <c r="J76" s="25"/>
      <c r="K76" s="26"/>
      <c r="L76" s="26"/>
      <c r="M76" s="26"/>
      <c r="N76" s="26"/>
      <c r="O76" s="25"/>
      <c r="P76" s="25"/>
      <c r="Q76" s="25"/>
      <c r="R76" s="26"/>
      <c r="S76" s="24"/>
      <c r="T76" s="25"/>
      <c r="U76" s="25"/>
      <c r="V76" s="26"/>
    </row>
    <row r="77" spans="1:22" x14ac:dyDescent="0.45">
      <c r="A77" s="27">
        <v>74</v>
      </c>
      <c r="B77" s="28"/>
      <c r="C77" s="28"/>
      <c r="D77" s="28"/>
      <c r="E77" s="28"/>
      <c r="F77" s="28"/>
      <c r="G77" s="28"/>
      <c r="H77" s="28"/>
      <c r="I77" s="28"/>
      <c r="J77" s="28"/>
      <c r="K77" s="29"/>
      <c r="L77" s="29"/>
      <c r="M77" s="29"/>
      <c r="N77" s="29"/>
      <c r="O77" s="28"/>
      <c r="P77" s="28"/>
      <c r="Q77" s="28"/>
      <c r="R77" s="29"/>
      <c r="S77" s="27"/>
      <c r="T77" s="28"/>
      <c r="U77" s="28"/>
      <c r="V77" s="29"/>
    </row>
    <row r="78" spans="1:22" x14ac:dyDescent="0.45">
      <c r="A78" s="24">
        <v>75</v>
      </c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26"/>
      <c r="M78" s="26"/>
      <c r="N78" s="26"/>
      <c r="O78" s="25"/>
      <c r="P78" s="25"/>
      <c r="Q78" s="25"/>
      <c r="R78" s="26"/>
      <c r="S78" s="24"/>
      <c r="T78" s="25"/>
      <c r="U78" s="25"/>
      <c r="V78" s="26"/>
    </row>
    <row r="79" spans="1:22" x14ac:dyDescent="0.45">
      <c r="A79" s="27">
        <v>76</v>
      </c>
      <c r="B79" s="28"/>
      <c r="C79" s="28"/>
      <c r="D79" s="28"/>
      <c r="E79" s="28"/>
      <c r="F79" s="28"/>
      <c r="G79" s="28"/>
      <c r="H79" s="28"/>
      <c r="I79" s="28"/>
      <c r="J79" s="28"/>
      <c r="K79" s="29"/>
      <c r="L79" s="29"/>
      <c r="M79" s="29"/>
      <c r="N79" s="29"/>
      <c r="O79" s="28"/>
      <c r="P79" s="28"/>
      <c r="Q79" s="28"/>
      <c r="R79" s="29"/>
      <c r="S79" s="27"/>
      <c r="T79" s="28"/>
      <c r="U79" s="28"/>
      <c r="V79" s="29"/>
    </row>
    <row r="80" spans="1:22" x14ac:dyDescent="0.45">
      <c r="A80" s="24">
        <v>77</v>
      </c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26"/>
      <c r="M80" s="26"/>
      <c r="N80" s="26"/>
      <c r="O80" s="25"/>
      <c r="P80" s="25"/>
      <c r="Q80" s="25"/>
      <c r="R80" s="26"/>
      <c r="S80" s="24"/>
      <c r="T80" s="25"/>
      <c r="U80" s="25"/>
      <c r="V80" s="26"/>
    </row>
    <row r="81" spans="1:22" x14ac:dyDescent="0.45">
      <c r="A81" s="27">
        <v>78</v>
      </c>
      <c r="B81" s="28"/>
      <c r="C81" s="28"/>
      <c r="D81" s="28"/>
      <c r="E81" s="28"/>
      <c r="F81" s="28"/>
      <c r="G81" s="28"/>
      <c r="H81" s="28"/>
      <c r="I81" s="28"/>
      <c r="J81" s="28"/>
      <c r="K81" s="29"/>
      <c r="L81" s="29"/>
      <c r="M81" s="29"/>
      <c r="N81" s="29"/>
      <c r="O81" s="28"/>
      <c r="P81" s="28"/>
      <c r="Q81" s="28"/>
      <c r="R81" s="29"/>
      <c r="S81" s="27"/>
      <c r="T81" s="28"/>
      <c r="U81" s="28"/>
      <c r="V81" s="29"/>
    </row>
    <row r="82" spans="1:22" x14ac:dyDescent="0.45">
      <c r="A82" s="24">
        <v>79</v>
      </c>
      <c r="B82" s="25"/>
      <c r="C82" s="25"/>
      <c r="D82" s="25"/>
      <c r="E82" s="25"/>
      <c r="F82" s="25"/>
      <c r="G82" s="25"/>
      <c r="H82" s="25"/>
      <c r="I82" s="25"/>
      <c r="J82" s="25"/>
      <c r="K82" s="26"/>
      <c r="L82" s="26"/>
      <c r="M82" s="26"/>
      <c r="N82" s="26"/>
      <c r="O82" s="25"/>
      <c r="P82" s="25"/>
      <c r="Q82" s="25"/>
      <c r="R82" s="26"/>
      <c r="S82" s="24"/>
      <c r="T82" s="25"/>
      <c r="U82" s="25"/>
      <c r="V82" s="26"/>
    </row>
    <row r="83" spans="1:22" x14ac:dyDescent="0.45">
      <c r="A83" s="27">
        <v>80</v>
      </c>
      <c r="B83" s="28"/>
      <c r="C83" s="28"/>
      <c r="D83" s="28"/>
      <c r="E83" s="28"/>
      <c r="F83" s="28"/>
      <c r="G83" s="28"/>
      <c r="H83" s="28"/>
      <c r="I83" s="28"/>
      <c r="J83" s="28"/>
      <c r="K83" s="29"/>
      <c r="L83" s="29"/>
      <c r="M83" s="29"/>
      <c r="N83" s="29"/>
      <c r="O83" s="28"/>
      <c r="P83" s="28"/>
      <c r="Q83" s="28"/>
      <c r="R83" s="29"/>
      <c r="S83" s="27"/>
      <c r="T83" s="28"/>
      <c r="U83" s="28"/>
      <c r="V83" s="29"/>
    </row>
    <row r="84" spans="1:22" x14ac:dyDescent="0.45">
      <c r="A84" s="24">
        <v>81</v>
      </c>
      <c r="B84" s="25"/>
      <c r="C84" s="25"/>
      <c r="D84" s="25"/>
      <c r="E84" s="25"/>
      <c r="F84" s="25"/>
      <c r="G84" s="25"/>
      <c r="H84" s="25"/>
      <c r="I84" s="25"/>
      <c r="J84" s="25"/>
      <c r="K84" s="26"/>
      <c r="L84" s="26"/>
      <c r="M84" s="26"/>
      <c r="N84" s="26"/>
      <c r="O84" s="25"/>
      <c r="P84" s="25"/>
      <c r="Q84" s="25"/>
      <c r="R84" s="26"/>
      <c r="S84" s="24"/>
      <c r="T84" s="25"/>
      <c r="U84" s="25"/>
      <c r="V84" s="26"/>
    </row>
    <row r="85" spans="1:22" x14ac:dyDescent="0.45">
      <c r="A85" s="27">
        <v>82</v>
      </c>
      <c r="B85" s="28"/>
      <c r="C85" s="28"/>
      <c r="D85" s="28"/>
      <c r="E85" s="28"/>
      <c r="F85" s="28"/>
      <c r="G85" s="28"/>
      <c r="H85" s="28"/>
      <c r="I85" s="28"/>
      <c r="J85" s="28"/>
      <c r="K85" s="29"/>
      <c r="L85" s="29"/>
      <c r="M85" s="29"/>
      <c r="N85" s="29"/>
      <c r="O85" s="28"/>
      <c r="P85" s="28"/>
      <c r="Q85" s="28"/>
      <c r="R85" s="29"/>
      <c r="S85" s="27"/>
      <c r="T85" s="28"/>
      <c r="U85" s="28"/>
      <c r="V85" s="29"/>
    </row>
    <row r="86" spans="1:22" x14ac:dyDescent="0.45">
      <c r="A86" s="24">
        <v>83</v>
      </c>
      <c r="B86" s="25"/>
      <c r="C86" s="25"/>
      <c r="D86" s="25"/>
      <c r="E86" s="25"/>
      <c r="F86" s="25"/>
      <c r="G86" s="25"/>
      <c r="H86" s="25"/>
      <c r="I86" s="25"/>
      <c r="J86" s="25"/>
      <c r="K86" s="26"/>
      <c r="L86" s="26"/>
      <c r="M86" s="26"/>
      <c r="N86" s="26"/>
      <c r="O86" s="25"/>
      <c r="P86" s="25"/>
      <c r="Q86" s="25"/>
      <c r="R86" s="26"/>
      <c r="S86" s="24"/>
      <c r="T86" s="25"/>
      <c r="U86" s="25"/>
      <c r="V86" s="26"/>
    </row>
    <row r="87" spans="1:22" x14ac:dyDescent="0.45">
      <c r="A87" s="27">
        <v>84</v>
      </c>
      <c r="B87" s="28"/>
      <c r="C87" s="28"/>
      <c r="D87" s="28"/>
      <c r="E87" s="28"/>
      <c r="F87" s="28"/>
      <c r="G87" s="28"/>
      <c r="H87" s="28"/>
      <c r="I87" s="28"/>
      <c r="J87" s="28"/>
      <c r="K87" s="29"/>
      <c r="L87" s="29"/>
      <c r="M87" s="29"/>
      <c r="N87" s="29"/>
      <c r="O87" s="28"/>
      <c r="P87" s="28"/>
      <c r="Q87" s="28"/>
      <c r="R87" s="29"/>
      <c r="S87" s="27"/>
      <c r="T87" s="28"/>
      <c r="U87" s="28"/>
      <c r="V87" s="29"/>
    </row>
    <row r="88" spans="1:22" x14ac:dyDescent="0.45">
      <c r="A88" s="24">
        <v>85</v>
      </c>
      <c r="B88" s="25"/>
      <c r="C88" s="25"/>
      <c r="D88" s="25"/>
      <c r="E88" s="25"/>
      <c r="F88" s="25"/>
      <c r="G88" s="25"/>
      <c r="H88" s="25"/>
      <c r="I88" s="25"/>
      <c r="J88" s="25"/>
      <c r="K88" s="26"/>
      <c r="L88" s="26"/>
      <c r="M88" s="26"/>
      <c r="N88" s="26"/>
      <c r="O88" s="25"/>
      <c r="P88" s="25"/>
      <c r="Q88" s="25"/>
      <c r="R88" s="26"/>
      <c r="S88" s="24"/>
      <c r="T88" s="25"/>
      <c r="U88" s="25"/>
      <c r="V88" s="26"/>
    </row>
    <row r="89" spans="1:22" x14ac:dyDescent="0.45">
      <c r="A89" s="27">
        <v>86</v>
      </c>
      <c r="B89" s="28"/>
      <c r="C89" s="28"/>
      <c r="D89" s="28"/>
      <c r="E89" s="28"/>
      <c r="F89" s="28"/>
      <c r="G89" s="28"/>
      <c r="H89" s="28"/>
      <c r="I89" s="28"/>
      <c r="J89" s="28"/>
      <c r="K89" s="29"/>
      <c r="L89" s="29"/>
      <c r="M89" s="29"/>
      <c r="N89" s="29"/>
      <c r="O89" s="28"/>
      <c r="P89" s="28"/>
      <c r="Q89" s="28"/>
      <c r="R89" s="29"/>
      <c r="S89" s="27"/>
      <c r="T89" s="28"/>
      <c r="U89" s="28"/>
      <c r="V89" s="29"/>
    </row>
    <row r="90" spans="1:22" x14ac:dyDescent="0.45">
      <c r="A90" s="24">
        <v>87</v>
      </c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26"/>
      <c r="M90" s="26"/>
      <c r="N90" s="26"/>
      <c r="O90" s="25"/>
      <c r="P90" s="25"/>
      <c r="Q90" s="25"/>
      <c r="R90" s="26"/>
      <c r="S90" s="24"/>
      <c r="T90" s="25"/>
      <c r="U90" s="25"/>
      <c r="V90" s="26"/>
    </row>
    <row r="91" spans="1:22" x14ac:dyDescent="0.45">
      <c r="A91" s="27">
        <v>88</v>
      </c>
      <c r="B91" s="28"/>
      <c r="C91" s="28"/>
      <c r="D91" s="28"/>
      <c r="E91" s="28"/>
      <c r="F91" s="28"/>
      <c r="G91" s="28"/>
      <c r="H91" s="28"/>
      <c r="I91" s="28"/>
      <c r="J91" s="28"/>
      <c r="K91" s="29"/>
      <c r="L91" s="29"/>
      <c r="M91" s="29"/>
      <c r="N91" s="29"/>
      <c r="O91" s="28"/>
      <c r="P91" s="28"/>
      <c r="Q91" s="28"/>
      <c r="R91" s="29"/>
      <c r="S91" s="27"/>
      <c r="T91" s="28"/>
      <c r="U91" s="28"/>
      <c r="V91" s="29"/>
    </row>
    <row r="92" spans="1:22" x14ac:dyDescent="0.45">
      <c r="A92" s="24">
        <v>89</v>
      </c>
      <c r="B92" s="25"/>
      <c r="C92" s="25"/>
      <c r="D92" s="25"/>
      <c r="E92" s="25"/>
      <c r="F92" s="25"/>
      <c r="G92" s="25"/>
      <c r="H92" s="25"/>
      <c r="I92" s="25"/>
      <c r="J92" s="25"/>
      <c r="K92" s="26"/>
      <c r="L92" s="26"/>
      <c r="M92" s="26"/>
      <c r="N92" s="26"/>
      <c r="O92" s="25"/>
      <c r="P92" s="25"/>
      <c r="Q92" s="25"/>
      <c r="R92" s="26"/>
      <c r="S92" s="24"/>
      <c r="T92" s="25"/>
      <c r="U92" s="25"/>
      <c r="V92" s="26"/>
    </row>
    <row r="93" spans="1:22" x14ac:dyDescent="0.45">
      <c r="A93" s="27">
        <v>90</v>
      </c>
      <c r="B93" s="28"/>
      <c r="C93" s="28"/>
      <c r="D93" s="28"/>
      <c r="E93" s="28"/>
      <c r="F93" s="28"/>
      <c r="G93" s="28"/>
      <c r="H93" s="28"/>
      <c r="I93" s="28"/>
      <c r="J93" s="28"/>
      <c r="K93" s="29"/>
      <c r="L93" s="29"/>
      <c r="M93" s="29"/>
      <c r="N93" s="29"/>
      <c r="O93" s="28"/>
      <c r="P93" s="28"/>
      <c r="Q93" s="28"/>
      <c r="R93" s="29"/>
      <c r="S93" s="27"/>
      <c r="T93" s="28"/>
      <c r="U93" s="28"/>
      <c r="V93" s="29"/>
    </row>
    <row r="94" spans="1:22" x14ac:dyDescent="0.45">
      <c r="A94" s="24">
        <v>91</v>
      </c>
      <c r="B94" s="25"/>
      <c r="C94" s="25"/>
      <c r="D94" s="25"/>
      <c r="E94" s="25"/>
      <c r="F94" s="25"/>
      <c r="G94" s="25"/>
      <c r="H94" s="25"/>
      <c r="I94" s="25"/>
      <c r="J94" s="25"/>
      <c r="K94" s="26"/>
      <c r="L94" s="26"/>
      <c r="M94" s="26"/>
      <c r="N94" s="26"/>
      <c r="O94" s="25"/>
      <c r="P94" s="25"/>
      <c r="Q94" s="25"/>
      <c r="R94" s="26"/>
      <c r="S94" s="24"/>
      <c r="T94" s="25"/>
      <c r="U94" s="25"/>
      <c r="V94" s="26"/>
    </row>
    <row r="95" spans="1:22" x14ac:dyDescent="0.45">
      <c r="A95" s="27">
        <v>92</v>
      </c>
      <c r="B95" s="28"/>
      <c r="C95" s="28"/>
      <c r="D95" s="28"/>
      <c r="E95" s="28"/>
      <c r="F95" s="28"/>
      <c r="G95" s="28"/>
      <c r="H95" s="28"/>
      <c r="I95" s="28"/>
      <c r="J95" s="28"/>
      <c r="K95" s="29"/>
      <c r="L95" s="29"/>
      <c r="M95" s="29"/>
      <c r="N95" s="29"/>
      <c r="O95" s="28"/>
      <c r="P95" s="28"/>
      <c r="Q95" s="28"/>
      <c r="R95" s="29"/>
      <c r="S95" s="27"/>
      <c r="T95" s="28"/>
      <c r="U95" s="28"/>
      <c r="V95" s="29"/>
    </row>
    <row r="96" spans="1:22" x14ac:dyDescent="0.45">
      <c r="A96" s="24">
        <v>93</v>
      </c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26"/>
      <c r="M96" s="26"/>
      <c r="N96" s="26"/>
      <c r="O96" s="25"/>
      <c r="P96" s="25"/>
      <c r="Q96" s="25"/>
      <c r="R96" s="26"/>
      <c r="S96" s="24"/>
      <c r="T96" s="25"/>
      <c r="U96" s="25"/>
      <c r="V96" s="26"/>
    </row>
    <row r="97" spans="1:22" x14ac:dyDescent="0.45">
      <c r="A97" s="27">
        <v>94</v>
      </c>
      <c r="B97" s="28"/>
      <c r="C97" s="28"/>
      <c r="D97" s="28"/>
      <c r="E97" s="28"/>
      <c r="F97" s="28"/>
      <c r="G97" s="28"/>
      <c r="H97" s="28"/>
      <c r="I97" s="28"/>
      <c r="J97" s="28"/>
      <c r="K97" s="29"/>
      <c r="L97" s="29"/>
      <c r="M97" s="29"/>
      <c r="N97" s="29"/>
      <c r="O97" s="28"/>
      <c r="P97" s="28"/>
      <c r="Q97" s="28"/>
      <c r="R97" s="29"/>
      <c r="S97" s="27"/>
      <c r="T97" s="28"/>
      <c r="U97" s="28"/>
      <c r="V97" s="29"/>
    </row>
    <row r="98" spans="1:22" x14ac:dyDescent="0.45">
      <c r="A98" s="24">
        <v>95</v>
      </c>
      <c r="B98" s="25"/>
      <c r="C98" s="25"/>
      <c r="D98" s="25"/>
      <c r="E98" s="25"/>
      <c r="F98" s="25"/>
      <c r="G98" s="25"/>
      <c r="H98" s="25"/>
      <c r="I98" s="25"/>
      <c r="J98" s="25"/>
      <c r="K98" s="26"/>
      <c r="L98" s="26"/>
      <c r="M98" s="26"/>
      <c r="N98" s="26"/>
      <c r="O98" s="25"/>
      <c r="P98" s="25"/>
      <c r="Q98" s="25"/>
      <c r="R98" s="26"/>
      <c r="S98" s="24"/>
      <c r="T98" s="25"/>
      <c r="U98" s="25"/>
      <c r="V98" s="26"/>
    </row>
    <row r="99" spans="1:22" x14ac:dyDescent="0.45">
      <c r="A99" s="27">
        <v>96</v>
      </c>
      <c r="B99" s="28"/>
      <c r="C99" s="28"/>
      <c r="D99" s="28"/>
      <c r="E99" s="28"/>
      <c r="F99" s="28"/>
      <c r="G99" s="28"/>
      <c r="H99" s="28"/>
      <c r="I99" s="28"/>
      <c r="J99" s="28"/>
      <c r="K99" s="29"/>
      <c r="L99" s="29"/>
      <c r="M99" s="29"/>
      <c r="N99" s="29"/>
      <c r="O99" s="28"/>
      <c r="P99" s="28"/>
      <c r="Q99" s="28"/>
      <c r="R99" s="29"/>
      <c r="S99" s="27"/>
      <c r="T99" s="28"/>
      <c r="U99" s="28"/>
      <c r="V99" s="29"/>
    </row>
    <row r="100" spans="1:22" x14ac:dyDescent="0.45">
      <c r="A100" s="24">
        <v>97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6"/>
      <c r="L100" s="26"/>
      <c r="M100" s="26"/>
      <c r="N100" s="26"/>
      <c r="O100" s="25"/>
      <c r="P100" s="25"/>
      <c r="Q100" s="25"/>
      <c r="R100" s="26"/>
      <c r="S100" s="24"/>
      <c r="T100" s="25"/>
      <c r="U100" s="25"/>
      <c r="V100" s="26"/>
    </row>
    <row r="101" spans="1:22" x14ac:dyDescent="0.45">
      <c r="A101" s="27">
        <v>98</v>
      </c>
      <c r="B101" s="28"/>
      <c r="C101" s="28"/>
      <c r="D101" s="28"/>
      <c r="E101" s="28"/>
      <c r="F101" s="28"/>
      <c r="G101" s="28"/>
      <c r="H101" s="28"/>
      <c r="I101" s="28"/>
      <c r="J101" s="28"/>
      <c r="K101" s="29"/>
      <c r="L101" s="29"/>
      <c r="M101" s="29"/>
      <c r="N101" s="29"/>
      <c r="O101" s="28"/>
      <c r="P101" s="28"/>
      <c r="Q101" s="28"/>
      <c r="R101" s="29"/>
      <c r="S101" s="27"/>
      <c r="T101" s="28"/>
      <c r="U101" s="28"/>
      <c r="V101" s="29"/>
    </row>
    <row r="102" spans="1:22" x14ac:dyDescent="0.45">
      <c r="A102" s="24">
        <v>99</v>
      </c>
      <c r="B102" s="25"/>
      <c r="C102" s="25"/>
      <c r="D102" s="25"/>
      <c r="E102" s="25"/>
      <c r="F102" s="25"/>
      <c r="G102" s="25"/>
      <c r="H102" s="25"/>
      <c r="I102" s="25"/>
      <c r="J102" s="25"/>
      <c r="K102" s="26"/>
      <c r="L102" s="26"/>
      <c r="M102" s="26"/>
      <c r="N102" s="26"/>
      <c r="O102" s="25"/>
      <c r="P102" s="25"/>
      <c r="Q102" s="25"/>
      <c r="R102" s="26"/>
      <c r="S102" s="24"/>
      <c r="T102" s="25"/>
      <c r="U102" s="25"/>
      <c r="V102" s="26"/>
    </row>
    <row r="103" spans="1:22" x14ac:dyDescent="0.45">
      <c r="A103" s="27">
        <v>100</v>
      </c>
      <c r="B103" s="28"/>
      <c r="C103" s="28"/>
      <c r="D103" s="28"/>
      <c r="E103" s="28"/>
      <c r="F103" s="28"/>
      <c r="G103" s="28"/>
      <c r="H103" s="28"/>
      <c r="I103" s="28"/>
      <c r="J103" s="28"/>
      <c r="K103" s="29"/>
      <c r="L103" s="29"/>
      <c r="M103" s="29"/>
      <c r="N103" s="29"/>
      <c r="O103" s="28"/>
      <c r="P103" s="28"/>
      <c r="Q103" s="28"/>
      <c r="R103" s="29"/>
      <c r="S103" s="27"/>
      <c r="T103" s="28"/>
      <c r="U103" s="28"/>
      <c r="V103" s="29"/>
    </row>
  </sheetData>
  <mergeCells count="2">
    <mergeCell ref="A2:V2"/>
    <mergeCell ref="A1:V1"/>
  </mergeCells>
  <conditionalFormatting sqref="S4:S103">
    <cfRule type="cellIs" dxfId="12" priority="1" operator="equal">
      <formula>"High"</formula>
    </cfRule>
    <cfRule type="cellIs" dxfId="11" priority="2" operator="equal">
      <formula>"Medium"</formula>
    </cfRule>
    <cfRule type="cellIs" dxfId="10" priority="3" operator="equal">
      <formula>"Low"</formula>
    </cfRule>
  </conditionalFormatting>
  <conditionalFormatting sqref="O4:O103">
    <cfRule type="cellIs" dxfId="9" priority="4" operator="equal">
      <formula>"Not Contacted"</formula>
    </cfRule>
    <cfRule type="cellIs" dxfId="8" priority="5" operator="equal">
      <formula>"Message Sent"</formula>
    </cfRule>
    <cfRule type="cellIs" dxfId="7" priority="6" operator="equal">
      <formula>"Follow-Up 1"</formula>
    </cfRule>
    <cfRule type="cellIs" dxfId="6" priority="7" operator="equal">
      <formula>"Follow-Up 2"</formula>
    </cfRule>
    <cfRule type="cellIs" dxfId="5" priority="8" operator="equal">
      <formula>"Follow-Up 3"</formula>
    </cfRule>
    <cfRule type="cellIs" dxfId="4" priority="9" operator="equal">
      <formula>"Reply Received"</formula>
    </cfRule>
    <cfRule type="cellIs" dxfId="3" priority="10" operator="equal">
      <formula>"Call Scheduled"</formula>
    </cfRule>
    <cfRule type="cellIs" dxfId="2" priority="11" operator="equal">
      <formula>"Call Done"</formula>
    </cfRule>
    <cfRule type="cellIs" dxfId="1" priority="12" operator="equal">
      <formula>"Relationship Building"</formula>
    </cfRule>
    <cfRule type="cellIs" dxfId="0" priority="13" operator="equal">
      <formula>"Referral Obtained"</formula>
    </cfRule>
  </conditionalFormatting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errorTitle="Invalid Company" error="Please select a company from the Config tab list" promptTitle="Company" prompt="Select from your target company list" xr:uid="{00000000-0002-0000-0200-000000000000}">
          <x14:formula1>
            <xm:f>Config!$A$3:$A$12</xm:f>
          </x14:formula1>
          <xm:sqref>D4:D103</xm:sqref>
        </x14:dataValidation>
        <x14:dataValidation type="list" allowBlank="1" prompt="Select company tier" xr:uid="{00000000-0002-0000-0200-000001000000}">
          <x14:formula1>
            <xm:f>Config!$B$3:$B$5</xm:f>
          </x14:formula1>
          <xm:sqref>E4:E103</xm:sqref>
        </x14:dataValidation>
        <x14:dataValidation type="list" allowBlank="1" prompt="How did you contact them?" xr:uid="{00000000-0002-0000-0200-000002000000}">
          <x14:formula1>
            <xm:f>Config!$C$3:$C$11</xm:f>
          </x14:formula1>
          <xm:sqref>I4:I103</xm:sqref>
        </x14:dataValidation>
        <x14:dataValidation type="list" allowBlank="1" prompt="What do you have in common?" xr:uid="{00000000-0002-0000-0200-000003000000}">
          <x14:formula1>
            <xm:f>Config!$D$3:$D$12</xm:f>
          </x14:formula1>
          <xm:sqref>J4:J103</xm:sqref>
        </x14:dataValidation>
        <x14:dataValidation type="list" allowBlank="1" prompt="Current networking stage" xr:uid="{00000000-0002-0000-0200-000004000000}">
          <x14:formula1>
            <xm:f>Config!$E$3:$E$12</xm:f>
          </x14:formula1>
          <xm:sqref>O4:O103</xm:sqref>
        </x14:dataValidation>
        <x14:dataValidation type="list" allowBlank="1" prompt="Contact's seniority level" xr:uid="{00000000-0002-0000-0200-000005000000}">
          <x14:formula1>
            <xm:f>Config!$F$3:$F$7</xm:f>
          </x14:formula1>
          <xm:sqref>G4:G103</xm:sqref>
        </x14:dataValidation>
        <x14:dataValidation type="list" allowBlank="1" prompt="Priority level" xr:uid="{00000000-0002-0000-0200-000006000000}">
          <x14:formula1>
            <xm:f>Config!$G$3:$G$5</xm:f>
          </x14:formula1>
          <xm:sqref>S4:S103</xm:sqref>
        </x14:dataValidation>
        <x14:dataValidation type="list" allowBlank="1" prompt="Reply status" xr:uid="{00000000-0002-0000-0200-000007000000}">
          <x14:formula1>
            <xm:f>Config!$H$3:$H$6</xm:f>
          </x14:formula1>
          <xm:sqref>P4:P103</xm:sqref>
        </x14:dataValidation>
        <x14:dataValidation type="list" allowBlank="1" prompt="Call status" xr:uid="{00000000-0002-0000-0200-000008000000}">
          <x14:formula1>
            <xm:f>Config!$I$3:$I$6</xm:f>
          </x14:formula1>
          <xm:sqref>Q4:Q103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Dashboard</vt:lpstr>
      <vt:lpstr>Config</vt:lpstr>
      <vt:lpstr>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Paul Krause Llorente</cp:lastModifiedBy>
  <dcterms:created xsi:type="dcterms:W3CDTF">2026-03-30T11:44:03Z</dcterms:created>
  <dcterms:modified xsi:type="dcterms:W3CDTF">2026-03-30T11:48:25Z</dcterms:modified>
</cp:coreProperties>
</file>